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760" yWindow="135" windowWidth="15195" windowHeight="7875" tabRatio="667" activeTab="2"/>
  </bookViews>
  <sheets>
    <sheet name="1" sheetId="7" r:id="rId1"/>
    <sheet name="2" sheetId="6" r:id="rId2"/>
    <sheet name="3" sheetId="9" r:id="rId3"/>
  </sheets>
  <calcPr calcId="125725"/>
</workbook>
</file>

<file path=xl/calcChain.xml><?xml version="1.0" encoding="utf-8"?>
<calcChain xmlns="http://schemas.openxmlformats.org/spreadsheetml/2006/main">
  <c r="C14" i="9"/>
  <c r="H112" i="7"/>
  <c r="H111"/>
  <c r="H110"/>
  <c r="H109"/>
  <c r="G112"/>
  <c r="G111"/>
  <c r="G110"/>
  <c r="G109"/>
  <c r="F112"/>
  <c r="F111"/>
  <c r="F110"/>
  <c r="F109"/>
  <c r="H107"/>
  <c r="H106"/>
  <c r="H105"/>
  <c r="H104"/>
  <c r="G107"/>
  <c r="G106"/>
  <c r="G105"/>
  <c r="G104"/>
  <c r="F107"/>
  <c r="F106"/>
  <c r="F105"/>
  <c r="F104"/>
  <c r="H102"/>
  <c r="H101"/>
  <c r="H100"/>
  <c r="H99"/>
  <c r="G102"/>
  <c r="G101"/>
  <c r="G100"/>
  <c r="G99"/>
  <c r="F102"/>
  <c r="F101"/>
  <c r="F100"/>
  <c r="F99"/>
  <c r="H97"/>
  <c r="H94"/>
  <c r="G97"/>
  <c r="F97"/>
  <c r="H95"/>
  <c r="G95"/>
  <c r="F95"/>
  <c r="H92"/>
  <c r="G92"/>
  <c r="F92"/>
  <c r="H90"/>
  <c r="G90"/>
  <c r="G89"/>
  <c r="G88"/>
  <c r="G82"/>
  <c r="G76"/>
  <c r="G114"/>
  <c r="F90"/>
  <c r="H86"/>
  <c r="H85"/>
  <c r="H84"/>
  <c r="H83"/>
  <c r="G86"/>
  <c r="G85"/>
  <c r="G84"/>
  <c r="G83"/>
  <c r="F86"/>
  <c r="F85"/>
  <c r="F84"/>
  <c r="F83"/>
  <c r="H79"/>
  <c r="H78"/>
  <c r="H77"/>
  <c r="G79"/>
  <c r="G78"/>
  <c r="G77"/>
  <c r="F79"/>
  <c r="F78"/>
  <c r="F77"/>
  <c r="H74"/>
  <c r="H73"/>
  <c r="H72"/>
  <c r="G74"/>
  <c r="G73"/>
  <c r="G72"/>
  <c r="F74"/>
  <c r="F73"/>
  <c r="F72"/>
  <c r="H70"/>
  <c r="H69"/>
  <c r="H68"/>
  <c r="H67"/>
  <c r="H66"/>
  <c r="G70"/>
  <c r="G69"/>
  <c r="G68"/>
  <c r="G67"/>
  <c r="G66"/>
  <c r="F70"/>
  <c r="F69"/>
  <c r="F68"/>
  <c r="F67"/>
  <c r="F66"/>
  <c r="F65"/>
  <c r="H62"/>
  <c r="G62"/>
  <c r="G57"/>
  <c r="G56"/>
  <c r="F62"/>
  <c r="H60"/>
  <c r="G60"/>
  <c r="H58"/>
  <c r="H57"/>
  <c r="H56"/>
  <c r="G58"/>
  <c r="F58"/>
  <c r="F57"/>
  <c r="F56"/>
  <c r="H54"/>
  <c r="H53"/>
  <c r="H52"/>
  <c r="G54"/>
  <c r="G53"/>
  <c r="G52"/>
  <c r="F54"/>
  <c r="F53"/>
  <c r="F52"/>
  <c r="H50"/>
  <c r="H49"/>
  <c r="H48"/>
  <c r="G50"/>
  <c r="G49"/>
  <c r="G48"/>
  <c r="F50"/>
  <c r="F49"/>
  <c r="F48"/>
  <c r="H46"/>
  <c r="H45"/>
  <c r="H44"/>
  <c r="G46"/>
  <c r="G45"/>
  <c r="G44"/>
  <c r="F46"/>
  <c r="F45"/>
  <c r="F44"/>
  <c r="H40"/>
  <c r="G40"/>
  <c r="F40"/>
  <c r="H37"/>
  <c r="G37"/>
  <c r="F37"/>
  <c r="H34"/>
  <c r="G34"/>
  <c r="F34"/>
  <c r="H31"/>
  <c r="G31"/>
  <c r="F31"/>
  <c r="H27"/>
  <c r="H26"/>
  <c r="H25"/>
  <c r="G27"/>
  <c r="G26"/>
  <c r="G25"/>
  <c r="F27"/>
  <c r="F26"/>
  <c r="F25"/>
  <c r="H23"/>
  <c r="G23"/>
  <c r="F23"/>
  <c r="H21"/>
  <c r="G21"/>
  <c r="F21"/>
  <c r="H16"/>
  <c r="H15"/>
  <c r="H14"/>
  <c r="G16"/>
  <c r="F16"/>
  <c r="F15"/>
  <c r="F14"/>
  <c r="G15"/>
  <c r="G14"/>
  <c r="E14" i="9"/>
  <c r="D14"/>
  <c r="I126" i="6"/>
  <c r="I125"/>
  <c r="I124"/>
  <c r="I123"/>
  <c r="H126"/>
  <c r="G126"/>
  <c r="G125"/>
  <c r="G124"/>
  <c r="G123"/>
  <c r="H125"/>
  <c r="H124"/>
  <c r="H123"/>
  <c r="I121"/>
  <c r="I120"/>
  <c r="I119"/>
  <c r="I118"/>
  <c r="H121"/>
  <c r="H120"/>
  <c r="H119"/>
  <c r="H118"/>
  <c r="G121"/>
  <c r="G120"/>
  <c r="G119"/>
  <c r="G118"/>
  <c r="I116"/>
  <c r="I115"/>
  <c r="I114"/>
  <c r="I113"/>
  <c r="H116"/>
  <c r="G116"/>
  <c r="H115"/>
  <c r="H114"/>
  <c r="H113"/>
  <c r="G115"/>
  <c r="G114"/>
  <c r="G113"/>
  <c r="I111"/>
  <c r="H111"/>
  <c r="G111"/>
  <c r="I109"/>
  <c r="H109"/>
  <c r="G109"/>
  <c r="G108"/>
  <c r="I106"/>
  <c r="H106"/>
  <c r="G106"/>
  <c r="I104"/>
  <c r="I103"/>
  <c r="I102"/>
  <c r="I96"/>
  <c r="I90"/>
  <c r="I28"/>
  <c r="I128"/>
  <c r="H104"/>
  <c r="H103"/>
  <c r="H102"/>
  <c r="H96"/>
  <c r="H90"/>
  <c r="H28"/>
  <c r="H128"/>
  <c r="G104"/>
  <c r="I100"/>
  <c r="I99"/>
  <c r="I98"/>
  <c r="I97"/>
  <c r="H100"/>
  <c r="H99"/>
  <c r="H98"/>
  <c r="H97"/>
  <c r="G100"/>
  <c r="G99"/>
  <c r="G98"/>
  <c r="G97"/>
  <c r="I93"/>
  <c r="I92"/>
  <c r="I91"/>
  <c r="H93"/>
  <c r="G93"/>
  <c r="G92"/>
  <c r="G91"/>
  <c r="H92"/>
  <c r="H91"/>
  <c r="I88"/>
  <c r="I87"/>
  <c r="I86"/>
  <c r="H88"/>
  <c r="H87"/>
  <c r="H86"/>
  <c r="G88"/>
  <c r="G87"/>
  <c r="G86"/>
  <c r="I84"/>
  <c r="I83"/>
  <c r="I82"/>
  <c r="I81"/>
  <c r="I80"/>
  <c r="H84"/>
  <c r="H83"/>
  <c r="H82"/>
  <c r="H81"/>
  <c r="H80"/>
  <c r="G84"/>
  <c r="G83"/>
  <c r="G82"/>
  <c r="G81"/>
  <c r="G80"/>
  <c r="G79"/>
  <c r="I77"/>
  <c r="I76"/>
  <c r="I75"/>
  <c r="I74"/>
  <c r="H77"/>
  <c r="H76"/>
  <c r="H75"/>
  <c r="H74"/>
  <c r="G77"/>
  <c r="G76"/>
  <c r="G75"/>
  <c r="G74"/>
  <c r="I71"/>
  <c r="H71"/>
  <c r="G71"/>
  <c r="I69"/>
  <c r="I68"/>
  <c r="I67"/>
  <c r="H69"/>
  <c r="G69"/>
  <c r="I65"/>
  <c r="I64"/>
  <c r="I63"/>
  <c r="H65"/>
  <c r="H64"/>
  <c r="H63"/>
  <c r="G65"/>
  <c r="G64"/>
  <c r="G63"/>
  <c r="I61"/>
  <c r="I60"/>
  <c r="I59"/>
  <c r="H61"/>
  <c r="H60"/>
  <c r="H59"/>
  <c r="G61"/>
  <c r="G60"/>
  <c r="G59"/>
  <c r="I57"/>
  <c r="H57"/>
  <c r="H56"/>
  <c r="H55"/>
  <c r="G57"/>
  <c r="I56"/>
  <c r="I55"/>
  <c r="G56"/>
  <c r="G55"/>
  <c r="I51"/>
  <c r="H51"/>
  <c r="G51"/>
  <c r="G41"/>
  <c r="G40"/>
  <c r="G33"/>
  <c r="I48"/>
  <c r="H48"/>
  <c r="G48"/>
  <c r="I45"/>
  <c r="H45"/>
  <c r="G45"/>
  <c r="I42"/>
  <c r="H42"/>
  <c r="G42"/>
  <c r="I38"/>
  <c r="H38"/>
  <c r="G38"/>
  <c r="I36"/>
  <c r="H36"/>
  <c r="G36"/>
  <c r="G35"/>
  <c r="G34"/>
  <c r="I31"/>
  <c r="I30"/>
  <c r="I29"/>
  <c r="H31"/>
  <c r="H30"/>
  <c r="H29"/>
  <c r="G31"/>
  <c r="G30"/>
  <c r="G29"/>
  <c r="I26"/>
  <c r="I25"/>
  <c r="I24"/>
  <c r="H26"/>
  <c r="H25"/>
  <c r="H24"/>
  <c r="G26"/>
  <c r="G25"/>
  <c r="G24"/>
  <c r="G15"/>
  <c r="G14"/>
  <c r="I22"/>
  <c r="I21"/>
  <c r="I20"/>
  <c r="H22"/>
  <c r="H21"/>
  <c r="H20"/>
  <c r="G22"/>
  <c r="G21"/>
  <c r="G20"/>
  <c r="I18"/>
  <c r="I17"/>
  <c r="I16"/>
  <c r="H18"/>
  <c r="H17"/>
  <c r="H16"/>
  <c r="G18"/>
  <c r="G17"/>
  <c r="G16"/>
  <c r="C18" i="9"/>
  <c r="C17"/>
  <c r="C16"/>
  <c r="I108" i="6"/>
  <c r="H41"/>
  <c r="H40"/>
  <c r="I41"/>
  <c r="I40"/>
  <c r="I33"/>
  <c r="I15"/>
  <c r="I14"/>
  <c r="H15"/>
  <c r="H14"/>
  <c r="H35"/>
  <c r="H34"/>
  <c r="H33"/>
  <c r="I35"/>
  <c r="I34"/>
  <c r="G68"/>
  <c r="G67"/>
  <c r="H68"/>
  <c r="H67"/>
  <c r="G103"/>
  <c r="G102"/>
  <c r="H108"/>
  <c r="F94" i="7"/>
  <c r="H30"/>
  <c r="H29"/>
  <c r="G65"/>
  <c r="F20"/>
  <c r="F19"/>
  <c r="F89"/>
  <c r="F88"/>
  <c r="H20"/>
  <c r="H19"/>
  <c r="F30"/>
  <c r="F29"/>
  <c r="G30"/>
  <c r="G29"/>
  <c r="G18"/>
  <c r="H89"/>
  <c r="H88"/>
  <c r="H82"/>
  <c r="H76"/>
  <c r="H114"/>
  <c r="G94"/>
  <c r="G20"/>
  <c r="G19"/>
  <c r="H18"/>
  <c r="H65"/>
  <c r="I79" i="6"/>
  <c r="H79"/>
  <c r="G96"/>
  <c r="G90"/>
  <c r="G28"/>
  <c r="G128"/>
  <c r="F82" i="7"/>
  <c r="F76"/>
  <c r="F18"/>
  <c r="F114"/>
</calcChain>
</file>

<file path=xl/sharedStrings.xml><?xml version="1.0" encoding="utf-8"?>
<sst xmlns="http://schemas.openxmlformats.org/spreadsheetml/2006/main" count="946" uniqueCount="162">
  <si>
    <t>925</t>
  </si>
  <si>
    <t xml:space="preserve">к решению Совета </t>
  </si>
  <si>
    <t>ГР</t>
  </si>
  <si>
    <t>РЗ</t>
  </si>
  <si>
    <t>ПР</t>
  </si>
  <si>
    <t>ВР</t>
  </si>
  <si>
    <t>1</t>
  </si>
  <si>
    <t>2</t>
  </si>
  <si>
    <t>3</t>
  </si>
  <si>
    <t>4</t>
  </si>
  <si>
    <t>5</t>
  </si>
  <si>
    <t>6</t>
  </si>
  <si>
    <t>01</t>
  </si>
  <si>
    <t>02</t>
  </si>
  <si>
    <t xml:space="preserve">01 </t>
  </si>
  <si>
    <t>04</t>
  </si>
  <si>
    <t>Центральный аппарат</t>
  </si>
  <si>
    <t>Другие общегосударственные вопросы</t>
  </si>
  <si>
    <t>03</t>
  </si>
  <si>
    <t>05</t>
  </si>
  <si>
    <t>Благоустройство</t>
  </si>
  <si>
    <t>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</si>
  <si>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</si>
  <si>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</si>
  <si>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"Приложение 2</t>
  </si>
  <si>
    <t>Сумма (рублей)</t>
  </si>
  <si>
    <t>99</t>
  </si>
  <si>
    <t>100</t>
  </si>
  <si>
    <t>200</t>
  </si>
  <si>
    <t>Выполнение других обязательств местной администрации</t>
  </si>
  <si>
    <t>Жилищное хозяйство</t>
  </si>
  <si>
    <t>Функционирование высшего должностного лица субъекта Российской Федерации и муниципального образования</t>
  </si>
  <si>
    <t>800</t>
  </si>
  <si>
    <t>500</t>
  </si>
  <si>
    <t>Межбюджетные трансферты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</si>
  <si>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</si>
  <si>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</si>
  <si>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Условно утверждаемые (утвержденные) расходы</t>
  </si>
  <si>
    <t>10</t>
  </si>
  <si>
    <t>Пенсионное обеспечение</t>
  </si>
  <si>
    <t>Доплаты к пенсиям муниципальных служащих</t>
  </si>
  <si>
    <t>300</t>
  </si>
  <si>
    <t>Социальное обеспечение и иные выплаты населению</t>
  </si>
  <si>
    <t>Содержание жилого фонда</t>
  </si>
  <si>
    <t>сельского поселения "Приозерный"</t>
  </si>
  <si>
    <t>Наименование</t>
  </si>
  <si>
    <t>ЦСР</t>
  </si>
  <si>
    <t>сумма (рублей)</t>
  </si>
  <si>
    <t>Непрограммные направления деятельности</t>
  </si>
  <si>
    <t>99 0 00 00000</t>
  </si>
  <si>
    <t>99 0 00 92080</t>
  </si>
  <si>
    <t xml:space="preserve">Функционирование законодательных (представительных)органов государственной власти и представительных органов муниципальных образований </t>
  </si>
  <si>
    <t>99 0 00 92040</t>
  </si>
  <si>
    <t>Иные межбюджетные трансфертыиз бюджетов поселений ,передаваемые бюджетам муниципальных районов на осуществление части полномочий по формированию,исполнению бюджетов поселений и контролю за исполнением бюджетов поселений</t>
  </si>
  <si>
    <t>99 0 00 81000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</si>
  <si>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</si>
  <si>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</si>
  <si>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</si>
  <si>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99 0 00 01000</t>
  </si>
  <si>
    <t>Резервные фонды</t>
  </si>
  <si>
    <t>11</t>
  </si>
  <si>
    <t>Резервные фонды местных администраций</t>
  </si>
  <si>
    <t>99 0 00 95000</t>
  </si>
  <si>
    <t>99 0 00 92999</t>
  </si>
  <si>
    <t>99 0 00 51180</t>
  </si>
  <si>
    <t>99 0 00 01500</t>
  </si>
  <si>
    <t>99 0 00 73150</t>
  </si>
  <si>
    <t>99 0 00 01700</t>
  </si>
  <si>
    <t>СОЦИАЛЬНАЯ ПОЛИТИКА</t>
  </si>
  <si>
    <t>99 0 00 90050</t>
  </si>
  <si>
    <t xml:space="preserve">ВСЕГО </t>
  </si>
  <si>
    <t>99 0 00 99990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</si>
  <si>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</si>
  <si>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Организация проведения кадастровых работ для обеспечения кадастровыми паспортами земельных участков,относящихся к муниципальной собственности</t>
  </si>
  <si>
    <t>99 0 00 01300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</si>
  <si>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</si>
  <si>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</si>
  <si>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Межбюджетные трансферты бюджетам муниципальных образований</t>
  </si>
  <si>
    <t>Иные межбюджетные трансферты из бюджетов поселений, передаваемые бюджетам муниципальных районов на осуществление  полномочий по организации единой диспетчерской службы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</si>
  <si>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</si>
  <si>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Иные межбюджетные трансферты из бюджетов поселений, передаваемые бюджетам муниципальных районов на осуществление  полномочий по определению специализированной организации по вопросам похоронного дела и порядке ее деятельности</t>
  </si>
  <si>
    <t>"Приложение 3</t>
  </si>
  <si>
    <t>99 0 00 86000</t>
  </si>
  <si>
    <t>СОВЕТ СЕЛЬСКОГО ПОСЕЛЕНИЯ  "ПРИОЗЕРНЫЙ"</t>
  </si>
  <si>
    <t>АДМИНИСТРАЦИЯ СЕЛЬСКОГО ПОСЕЛЕНИЯ "ПРИОЗЕРНЫЙ"</t>
  </si>
  <si>
    <t>000</t>
  </si>
  <si>
    <t>00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</si>
  <si>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</si>
  <si>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</si>
  <si>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</si>
  <si>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Общеэкономические вопросы</t>
  </si>
  <si>
    <t>99 0 00 82000</t>
  </si>
  <si>
    <t>Водное хозяйство</t>
  </si>
  <si>
    <t>Реализация народных проектов в сфере охраны окружающей среды, прошедших отбор в рамках проекта "Народный бюджет"</t>
  </si>
  <si>
    <t>99 0 00 S2Ж00</t>
  </si>
  <si>
    <t>Мероприятия по благоустройству  территории поселений</t>
  </si>
  <si>
    <t>НЕ УКАЗАНО</t>
  </si>
  <si>
    <t>Глава (руководитель) местной администрации (исполнительно-распорядительного органа муниципального образования)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</si>
  <si>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</si>
  <si>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</si>
  <si>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</si>
  <si>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99 0 00 61610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</si>
  <si>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</si>
  <si>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ЖИЛИЩНО-КОММУНАЛЬНОЕ ХОЗЯЙСТВО</t>
  </si>
  <si>
    <t>Реализация народных проектов в сфере благоустройства, прошедших отбор в рамках проекта "Народный бюджет"</t>
  </si>
  <si>
    <t>ФИЗИЧЕСКАЯ КУЛЬТУРА И СПОРТ</t>
  </si>
  <si>
    <t>Физическая культура</t>
  </si>
  <si>
    <t>Реализация народных проектов в сфере физической культуры и спорта, прошедших отбор в рамках проекта "Народный бюджет"</t>
  </si>
  <si>
    <t>99 0 00 S2100</t>
  </si>
  <si>
    <t>НАЦИОНАЛЬНАЯ ЭКОНОМИКА</t>
  </si>
  <si>
    <t>НАЦИОНАЛЬНАЯ БЕЗОПАСНОСТЬ И ПРАВООХРАНИТЕЛЬНАЯ ДЕЯТЕЛЬНОСТЬ</t>
  </si>
  <si>
    <t>Приложение 1</t>
  </si>
  <si>
    <t>Приложение 2</t>
  </si>
  <si>
    <t>Приложение 3</t>
  </si>
  <si>
    <t>Муниципальная программа "Комплексное развитие территории сельского поселения"</t>
  </si>
  <si>
    <t>Подпрограмма "Благоустройство территории муниципального образования сельского поселения"</t>
  </si>
  <si>
    <t>Реализация проекта "Народный бюджет" в сфере занятости населения</t>
  </si>
  <si>
    <t>Реализация народных проектов в сфере занятости населения, прошедших отбор в рамках проекта "Народный бюджет"</t>
  </si>
  <si>
    <t>11 0 00 00000</t>
  </si>
  <si>
    <t>11 1 00 00000</t>
  </si>
  <si>
    <t>11 1 21 00000</t>
  </si>
  <si>
    <t>11 1 21 S2400</t>
  </si>
  <si>
    <t>11 1 2 1S2400</t>
  </si>
  <si>
    <t>Реализация народных проектов в сфере благоустройства</t>
  </si>
  <si>
    <t>11 1 11 00000</t>
  </si>
  <si>
    <t>11 1 11 S2300</t>
  </si>
  <si>
    <t>"Приложение 4</t>
  </si>
  <si>
    <t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</si>
  <si>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
</t>
  </si>
  <si>
    <t xml:space="preserve"> ИСТОЧНИКИ ВНУТРЕННЕГО ФИНАНСИРОВАНИЯ ДЕФИЦИТА БЮДЖЕТА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</si>
  <si>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</si>
  <si>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</si>
  <si>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</si>
  <si>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</si>
  <si>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</si>
  <si>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</si>
  <si>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</si>
  <si>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</si>
  <si>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</si>
  <si>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 бюджетов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</si>
  <si>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</si>
  <si>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</si>
  <si>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</si>
  <si>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</si>
  <si>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</si>
  <si>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</si>
  <si>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</si>
  <si>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 бюджетов поселений</t>
  </si>
  <si>
    <t>Муниципальная программа "Обеспечение первичных мер пожарной безопасности на территории сельского поселения  на 2023-2025 гг."</t>
  </si>
  <si>
    <t>12 0 00 00000</t>
  </si>
  <si>
    <t>Обеспечение первичных мер пожарной безопасности на территории сельского поселения</t>
  </si>
  <si>
    <t>12 0 11 00000</t>
  </si>
  <si>
    <t>12 0 11 01700</t>
  </si>
  <si>
    <t>Распределение бюджетных ассигнований  по разделам, подразделам, целевым статьям, группам видов расходов классификации расходов бюджетов на 2024 год и плановый период 2025 и 2026 годов</t>
  </si>
  <si>
    <t>Неизвестный подраздел</t>
  </si>
  <si>
    <t>Муниципальная программа "Обеспечение первичных мер пожарной безопасности на территории сельского поселения"</t>
  </si>
  <si>
    <t>Софинансирование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</si>
  <si>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12 0 11 74100</t>
  </si>
  <si>
    <t>Ведомственная структура расходов бюджета муниципального образования сельского поселения "Приозерный" на 2024 год и плановый период 2025 и 2026 годов</t>
  </si>
  <si>
    <t>ИСТОЧНИКИ  ФИНАНСИРОВАНИЯ ДЕФИЦИТА БЮДЖЕТА МУНИЦИПАЛЬНОГО ОБРАЗОВАНИЯ СЕЛЬСКОГО ПОСЕЛЕНИЯ "ПРИОЗЕРНЫЙ" НА 2024 ГОД И ПЛАНОВЫЙ ПЕРИОД 2025 И 2026 ГОДОВ</t>
  </si>
  <si>
    <t>от 18 января 2024 года № V-24/1</t>
  </si>
  <si>
    <t>от 21 декабря 2023 года № V-23/1</t>
  </si>
</sst>
</file>

<file path=xl/styles.xml><?xml version="1.0" encoding="utf-8"?>
<styleSheet xmlns="http://schemas.openxmlformats.org/spreadsheetml/2006/main">
  <numFmts count="2">
    <numFmt numFmtId="174" formatCode="0.0"/>
    <numFmt numFmtId="179" formatCode="###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thin">
        <color indexed="64"/>
      </left>
      <right/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  <border>
      <left style="medium">
        <color indexed="64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medium">
        <color indexed="64"/>
      </right>
      <top/>
      <bottom style="thin">
        <color rgb="FFD9D9D9"/>
      </bottom>
      <diagonal/>
    </border>
  </borders>
  <cellStyleXfs count="28">
    <xf numFmtId="0" fontId="0" fillId="0" borderId="0"/>
    <xf numFmtId="0" fontId="7" fillId="2" borderId="43">
      <alignment horizontal="left" vertical="top" wrapText="1"/>
    </xf>
    <xf numFmtId="0" fontId="7" fillId="3" borderId="44">
      <alignment horizontal="left" vertical="top" wrapText="1"/>
    </xf>
    <xf numFmtId="49" fontId="7" fillId="3" borderId="45">
      <alignment horizontal="center" vertical="top" shrinkToFit="1"/>
    </xf>
    <xf numFmtId="4" fontId="7" fillId="3" borderId="45">
      <alignment horizontal="right" vertical="top" shrinkToFit="1"/>
    </xf>
    <xf numFmtId="0" fontId="8" fillId="0" borderId="44">
      <alignment horizontal="left" vertical="top" wrapText="1"/>
    </xf>
    <xf numFmtId="49" fontId="9" fillId="0" borderId="45">
      <alignment horizontal="center" vertical="top" shrinkToFit="1"/>
    </xf>
    <xf numFmtId="4" fontId="9" fillId="0" borderId="45">
      <alignment horizontal="right" vertical="top" shrinkToFit="1"/>
    </xf>
    <xf numFmtId="4" fontId="9" fillId="0" borderId="46">
      <alignment horizontal="right" vertical="top" shrinkToFit="1"/>
    </xf>
    <xf numFmtId="0" fontId="8" fillId="0" borderId="44">
      <alignment horizontal="left" vertical="top" wrapText="1"/>
    </xf>
    <xf numFmtId="49" fontId="9" fillId="0" borderId="45">
      <alignment horizontal="center" vertical="top" shrinkToFit="1"/>
    </xf>
    <xf numFmtId="4" fontId="9" fillId="0" borderId="45">
      <alignment horizontal="right" vertical="top" shrinkToFit="1"/>
    </xf>
    <xf numFmtId="4" fontId="9" fillId="0" borderId="46">
      <alignment horizontal="right" vertical="top" shrinkToFit="1"/>
    </xf>
    <xf numFmtId="0" fontId="8" fillId="0" borderId="44">
      <alignment horizontal="left" vertical="top" wrapText="1"/>
    </xf>
    <xf numFmtId="49" fontId="9" fillId="0" borderId="45">
      <alignment horizontal="center" vertical="top" shrinkToFit="1"/>
    </xf>
    <xf numFmtId="4" fontId="9" fillId="0" borderId="45">
      <alignment horizontal="right" vertical="top" shrinkToFit="1"/>
    </xf>
    <xf numFmtId="4" fontId="9" fillId="0" borderId="46">
      <alignment horizontal="right" vertical="top" shrinkToFit="1"/>
    </xf>
    <xf numFmtId="0" fontId="8" fillId="0" borderId="44">
      <alignment horizontal="left" vertical="top" wrapText="1"/>
    </xf>
    <xf numFmtId="49" fontId="9" fillId="0" borderId="45">
      <alignment horizontal="center" vertical="top" shrinkToFit="1"/>
    </xf>
    <xf numFmtId="4" fontId="9" fillId="0" borderId="45">
      <alignment horizontal="right" vertical="top" shrinkToFit="1"/>
    </xf>
    <xf numFmtId="4" fontId="9" fillId="0" borderId="46">
      <alignment horizontal="right" vertical="top" shrinkToFit="1"/>
    </xf>
    <xf numFmtId="0" fontId="8" fillId="0" borderId="44">
      <alignment horizontal="left" vertical="top" wrapText="1"/>
    </xf>
    <xf numFmtId="49" fontId="9" fillId="0" borderId="45">
      <alignment horizontal="center" vertical="top" shrinkToFit="1"/>
    </xf>
    <xf numFmtId="4" fontId="9" fillId="0" borderId="45">
      <alignment horizontal="right" vertical="top" shrinkToFit="1"/>
    </xf>
    <xf numFmtId="4" fontId="9" fillId="0" borderId="46">
      <alignment horizontal="right" vertical="top" shrinkToFit="1"/>
    </xf>
    <xf numFmtId="0" fontId="2" fillId="0" borderId="0"/>
    <xf numFmtId="0" fontId="2" fillId="0" borderId="0"/>
    <xf numFmtId="0" fontId="2" fillId="0" borderId="0"/>
  </cellStyleXfs>
  <cellXfs count="431">
    <xf numFmtId="0" fontId="0" fillId="0" borderId="0" xfId="0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4" fontId="11" fillId="0" borderId="1" xfId="0" applyNumberFormat="1" applyFont="1" applyFill="1" applyBorder="1" applyAlignment="1"/>
    <xf numFmtId="4" fontId="11" fillId="0" borderId="2" xfId="0" applyNumberFormat="1" applyFont="1" applyFill="1" applyBorder="1" applyAlignment="1"/>
    <xf numFmtId="4" fontId="12" fillId="0" borderId="1" xfId="0" applyNumberFormat="1" applyFont="1" applyFill="1" applyBorder="1" applyAlignment="1"/>
    <xf numFmtId="4" fontId="12" fillId="0" borderId="2" xfId="0" applyNumberFormat="1" applyFont="1" applyFill="1" applyBorder="1" applyAlignment="1"/>
    <xf numFmtId="0" fontId="10" fillId="0" borderId="0" xfId="0" applyFont="1" applyFill="1" applyAlignment="1"/>
    <xf numFmtId="174" fontId="10" fillId="0" borderId="0" xfId="0" applyNumberFormat="1" applyFont="1" applyFill="1"/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protection locked="0"/>
    </xf>
    <xf numFmtId="0" fontId="5" fillId="0" borderId="0" xfId="0" applyFont="1" applyAlignment="1">
      <alignment horizontal="center"/>
    </xf>
    <xf numFmtId="3" fontId="4" fillId="0" borderId="7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vertical="top" wrapText="1"/>
    </xf>
    <xf numFmtId="49" fontId="4" fillId="0" borderId="10" xfId="0" applyNumberFormat="1" applyFont="1" applyBorder="1" applyAlignment="1">
      <alignment horizontal="center"/>
    </xf>
    <xf numFmtId="49" fontId="4" fillId="0" borderId="9" xfId="0" applyNumberFormat="1" applyFont="1" applyBorder="1" applyAlignment="1">
      <alignment horizontal="center"/>
    </xf>
    <xf numFmtId="49" fontId="4" fillId="0" borderId="13" xfId="0" quotePrefix="1" applyNumberFormat="1" applyFont="1" applyBorder="1" applyAlignment="1"/>
    <xf numFmtId="49" fontId="4" fillId="0" borderId="9" xfId="0" applyNumberFormat="1" applyFont="1" applyBorder="1" applyAlignment="1"/>
    <xf numFmtId="4" fontId="4" fillId="0" borderId="11" xfId="0" applyNumberFormat="1" applyFont="1" applyFill="1" applyBorder="1" applyAlignment="1"/>
    <xf numFmtId="0" fontId="3" fillId="0" borderId="14" xfId="0" applyNumberFormat="1" applyFont="1" applyBorder="1" applyAlignment="1">
      <alignment vertical="top" wrapText="1"/>
    </xf>
    <xf numFmtId="49" fontId="4" fillId="0" borderId="6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0" borderId="0" xfId="0" quotePrefix="1" applyNumberFormat="1" applyFont="1" applyBorder="1" applyAlignment="1"/>
    <xf numFmtId="49" fontId="3" fillId="0" borderId="15" xfId="0" applyNumberFormat="1" applyFont="1" applyBorder="1" applyAlignment="1"/>
    <xf numFmtId="4" fontId="4" fillId="0" borderId="1" xfId="0" applyNumberFormat="1" applyFont="1" applyFill="1" applyBorder="1" applyAlignment="1"/>
    <xf numFmtId="0" fontId="3" fillId="0" borderId="5" xfId="0" applyFont="1" applyFill="1" applyBorder="1" applyAlignment="1">
      <alignment wrapText="1"/>
    </xf>
    <xf numFmtId="49" fontId="3" fillId="0" borderId="6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/>
    <xf numFmtId="4" fontId="3" fillId="0" borderId="16" xfId="0" applyNumberFormat="1" applyFont="1" applyFill="1" applyBorder="1" applyAlignment="1"/>
    <xf numFmtId="0" fontId="3" fillId="0" borderId="5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center"/>
    </xf>
    <xf numFmtId="0" fontId="3" fillId="0" borderId="17" xfId="0" applyFont="1" applyFill="1" applyBorder="1" applyAlignment="1">
      <alignment wrapText="1"/>
    </xf>
    <xf numFmtId="49" fontId="3" fillId="0" borderId="18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" fontId="3" fillId="0" borderId="19" xfId="0" applyNumberFormat="1" applyFont="1" applyFill="1" applyBorder="1" applyAlignment="1"/>
    <xf numFmtId="4" fontId="3" fillId="0" borderId="21" xfId="0" applyNumberFormat="1" applyFont="1" applyFill="1" applyBorder="1" applyAlignment="1"/>
    <xf numFmtId="49" fontId="4" fillId="0" borderId="9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" fontId="3" fillId="0" borderId="2" xfId="0" applyNumberFormat="1" applyFont="1" applyFill="1" applyBorder="1" applyAlignment="1"/>
    <xf numFmtId="0" fontId="4" fillId="0" borderId="12" xfId="0" applyFont="1" applyFill="1" applyBorder="1" applyAlignment="1">
      <alignment wrapText="1"/>
    </xf>
    <xf numFmtId="49" fontId="4" fillId="0" borderId="13" xfId="0" applyNumberFormat="1" applyFont="1" applyFill="1" applyBorder="1" applyAlignment="1">
      <alignment horizontal="center"/>
    </xf>
    <xf numFmtId="4" fontId="4" fillId="0" borderId="9" xfId="0" applyNumberFormat="1" applyFont="1" applyFill="1" applyBorder="1" applyAlignment="1"/>
    <xf numFmtId="4" fontId="4" fillId="0" borderId="22" xfId="0" applyNumberFormat="1" applyFont="1" applyFill="1" applyBorder="1" applyAlignment="1"/>
    <xf numFmtId="0" fontId="4" fillId="0" borderId="14" xfId="0" applyFont="1" applyFill="1" applyBorder="1" applyAlignment="1">
      <alignment wrapText="1"/>
    </xf>
    <xf numFmtId="49" fontId="4" fillId="0" borderId="23" xfId="0" applyNumberFormat="1" applyFont="1" applyFill="1" applyBorder="1" applyAlignment="1">
      <alignment horizontal="center"/>
    </xf>
    <xf numFmtId="49" fontId="4" fillId="0" borderId="24" xfId="0" applyNumberFormat="1" applyFont="1" applyFill="1" applyBorder="1" applyAlignment="1">
      <alignment horizontal="center"/>
    </xf>
    <xf numFmtId="4" fontId="4" fillId="0" borderId="24" xfId="0" applyNumberFormat="1" applyFont="1" applyFill="1" applyBorder="1" applyAlignment="1"/>
    <xf numFmtId="4" fontId="4" fillId="0" borderId="25" xfId="0" applyNumberFormat="1" applyFont="1" applyFill="1" applyBorder="1" applyAlignment="1"/>
    <xf numFmtId="49" fontId="3" fillId="0" borderId="15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/>
    </xf>
    <xf numFmtId="4" fontId="3" fillId="0" borderId="15" xfId="0" applyNumberFormat="1" applyFont="1" applyFill="1" applyBorder="1" applyAlignment="1"/>
    <xf numFmtId="4" fontId="3" fillId="0" borderId="2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/>
    <xf numFmtId="49" fontId="3" fillId="0" borderId="6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  <xf numFmtId="49" fontId="4" fillId="0" borderId="10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0" fontId="3" fillId="0" borderId="47" xfId="21" quotePrefix="1" applyNumberFormat="1" applyFont="1" applyBorder="1" applyProtection="1">
      <alignment horizontal="left" vertical="top" wrapText="1"/>
    </xf>
    <xf numFmtId="49" fontId="3" fillId="0" borderId="19" xfId="0" applyNumberFormat="1" applyFont="1" applyFill="1" applyBorder="1" applyAlignment="1">
      <alignment horizontal="center"/>
    </xf>
    <xf numFmtId="0" fontId="3" fillId="0" borderId="27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0" borderId="28" xfId="0" applyFont="1" applyFill="1" applyBorder="1" applyAlignment="1">
      <alignment wrapText="1"/>
    </xf>
    <xf numFmtId="0" fontId="3" fillId="0" borderId="27" xfId="0" applyFont="1" applyFill="1" applyBorder="1" applyAlignment="1">
      <alignment wrapText="1"/>
    </xf>
    <xf numFmtId="49" fontId="4" fillId="0" borderId="15" xfId="0" applyNumberFormat="1" applyFont="1" applyFill="1" applyBorder="1" applyAlignment="1">
      <alignment horizontal="center"/>
    </xf>
    <xf numFmtId="0" fontId="3" fillId="0" borderId="27" xfId="5" quotePrefix="1" applyNumberFormat="1" applyFont="1" applyBorder="1" applyAlignment="1" applyProtection="1">
      <alignment horizontal="left" wrapText="1"/>
    </xf>
    <xf numFmtId="49" fontId="3" fillId="0" borderId="15" xfId="6" applyNumberFormat="1" applyFont="1" applyBorder="1" applyAlignment="1" applyProtection="1">
      <alignment horizontal="center" shrinkToFit="1"/>
    </xf>
    <xf numFmtId="0" fontId="3" fillId="0" borderId="27" xfId="17" quotePrefix="1" applyNumberFormat="1" applyFont="1" applyBorder="1" applyAlignment="1" applyProtection="1">
      <alignment horizontal="left" wrapText="1"/>
    </xf>
    <xf numFmtId="49" fontId="3" fillId="0" borderId="15" xfId="18" applyNumberFormat="1" applyFont="1" applyBorder="1" applyAlignment="1" applyProtection="1">
      <alignment horizontal="center" shrinkToFit="1"/>
    </xf>
    <xf numFmtId="0" fontId="3" fillId="0" borderId="29" xfId="21" quotePrefix="1" applyNumberFormat="1" applyFont="1" applyBorder="1" applyAlignment="1" applyProtection="1">
      <alignment horizontal="left" wrapText="1"/>
    </xf>
    <xf numFmtId="49" fontId="3" fillId="0" borderId="20" xfId="0" applyNumberFormat="1" applyFont="1" applyFill="1" applyBorder="1" applyAlignment="1">
      <alignment horizontal="center"/>
    </xf>
    <xf numFmtId="49" fontId="3" fillId="0" borderId="20" xfId="18" applyNumberFormat="1" applyFont="1" applyBorder="1" applyAlignment="1" applyProtection="1">
      <alignment horizontal="center" shrinkToFit="1"/>
    </xf>
    <xf numFmtId="49" fontId="3" fillId="0" borderId="20" xfId="22" applyNumberFormat="1" applyFont="1" applyBorder="1" applyAlignment="1" applyProtection="1">
      <alignment horizontal="center" shrinkToFit="1"/>
    </xf>
    <xf numFmtId="49" fontId="4" fillId="0" borderId="6" xfId="0" applyNumberFormat="1" applyFont="1" applyFill="1" applyBorder="1" applyAlignment="1">
      <alignment horizontal="center"/>
    </xf>
    <xf numFmtId="0" fontId="4" fillId="0" borderId="27" xfId="0" applyFont="1" applyFill="1" applyBorder="1" applyAlignment="1">
      <alignment wrapText="1"/>
    </xf>
    <xf numFmtId="49" fontId="3" fillId="0" borderId="48" xfId="6" applyNumberFormat="1" applyFont="1" applyBorder="1" applyAlignment="1" applyProtection="1">
      <alignment horizontal="center" shrinkToFit="1"/>
    </xf>
    <xf numFmtId="49" fontId="3" fillId="0" borderId="49" xfId="14" applyNumberFormat="1" applyFont="1" applyBorder="1" applyAlignment="1" applyProtection="1">
      <alignment horizontal="center" shrinkToFit="1"/>
    </xf>
    <xf numFmtId="49" fontId="3" fillId="0" borderId="48" xfId="14" applyNumberFormat="1" applyFont="1" applyBorder="1" applyAlignment="1" applyProtection="1">
      <alignment horizontal="center" shrinkToFit="1"/>
    </xf>
    <xf numFmtId="49" fontId="3" fillId="0" borderId="49" xfId="18" applyNumberFormat="1" applyFont="1" applyBorder="1" applyAlignment="1" applyProtection="1">
      <alignment horizontal="center" shrinkToFit="1"/>
    </xf>
    <xf numFmtId="49" fontId="3" fillId="0" borderId="48" xfId="18" applyNumberFormat="1" applyFont="1" applyBorder="1" applyAlignment="1" applyProtection="1">
      <alignment horizontal="center" shrinkToFit="1"/>
    </xf>
    <xf numFmtId="49" fontId="3" fillId="0" borderId="49" xfId="22" applyNumberFormat="1" applyFont="1" applyBorder="1" applyAlignment="1" applyProtection="1">
      <alignment horizontal="center" shrinkToFit="1"/>
    </xf>
    <xf numFmtId="49" fontId="3" fillId="0" borderId="48" xfId="22" applyNumberFormat="1" applyFont="1" applyBorder="1" applyAlignment="1" applyProtection="1">
      <alignment horizontal="center" shrinkToFit="1"/>
    </xf>
    <xf numFmtId="0" fontId="3" fillId="0" borderId="47" xfId="17" quotePrefix="1" applyNumberFormat="1" applyFont="1" applyBorder="1" applyProtection="1">
      <alignment horizontal="left" vertical="top" wrapText="1"/>
    </xf>
    <xf numFmtId="49" fontId="3" fillId="0" borderId="49" xfId="6" applyNumberFormat="1" applyFont="1" applyBorder="1" applyAlignment="1" applyProtection="1">
      <alignment horizontal="center" shrinkToFit="1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4" fontId="12" fillId="0" borderId="16" xfId="0" applyNumberFormat="1" applyFont="1" applyFill="1" applyBorder="1" applyAlignment="1"/>
    <xf numFmtId="0" fontId="4" fillId="4" borderId="27" xfId="2" quotePrefix="1" applyNumberFormat="1" applyFont="1" applyFill="1" applyBorder="1" applyProtection="1">
      <alignment horizontal="left" vertical="top" wrapText="1"/>
    </xf>
    <xf numFmtId="49" fontId="4" fillId="4" borderId="15" xfId="0" applyNumberFormat="1" applyFont="1" applyFill="1" applyBorder="1" applyAlignment="1">
      <alignment horizontal="center"/>
    </xf>
    <xf numFmtId="49" fontId="4" fillId="4" borderId="15" xfId="3" applyNumberFormat="1" applyFont="1" applyFill="1" applyBorder="1" applyProtection="1">
      <alignment horizontal="center" vertical="top" shrinkToFit="1"/>
    </xf>
    <xf numFmtId="49" fontId="3" fillId="0" borderId="49" xfId="10" applyNumberFormat="1" applyFont="1" applyBorder="1" applyAlignment="1" applyProtection="1">
      <alignment horizontal="center" shrinkToFit="1"/>
    </xf>
    <xf numFmtId="49" fontId="3" fillId="0" borderId="48" xfId="10" applyNumberFormat="1" applyFont="1" applyBorder="1" applyAlignment="1" applyProtection="1">
      <alignment horizontal="center" shrinkToFit="1"/>
    </xf>
    <xf numFmtId="49" fontId="3" fillId="0" borderId="50" xfId="18" applyNumberFormat="1" applyFont="1" applyBorder="1" applyAlignment="1" applyProtection="1">
      <alignment horizontal="center" shrinkToFit="1"/>
    </xf>
    <xf numFmtId="49" fontId="3" fillId="0" borderId="50" xfId="22" applyNumberFormat="1" applyFont="1" applyBorder="1" applyAlignment="1" applyProtection="1">
      <alignment horizontal="center" shrinkToFit="1"/>
    </xf>
    <xf numFmtId="0" fontId="3" fillId="0" borderId="51" xfId="5" applyNumberFormat="1" applyFont="1" applyBorder="1" applyProtection="1">
      <alignment horizontal="left" vertical="top" wrapText="1"/>
    </xf>
    <xf numFmtId="0" fontId="3" fillId="0" borderId="51" xfId="9" applyNumberFormat="1" applyFont="1" applyBorder="1" applyProtection="1">
      <alignment horizontal="left" vertical="top" wrapText="1"/>
    </xf>
    <xf numFmtId="0" fontId="3" fillId="0" borderId="51" xfId="13" applyNumberFormat="1" applyFont="1" applyBorder="1" applyProtection="1">
      <alignment horizontal="left" vertical="top" wrapText="1"/>
    </xf>
    <xf numFmtId="0" fontId="3" fillId="0" borderId="51" xfId="17" applyNumberFormat="1" applyFont="1" applyBorder="1" applyProtection="1">
      <alignment horizontal="left" vertical="top" wrapText="1"/>
    </xf>
    <xf numFmtId="0" fontId="3" fillId="0" borderId="51" xfId="21" applyNumberFormat="1" applyFont="1" applyBorder="1" applyProtection="1">
      <alignment horizontal="left" vertical="top" wrapText="1"/>
    </xf>
    <xf numFmtId="0" fontId="2" fillId="0" borderId="0" xfId="0" applyFont="1" applyFill="1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27" applyFont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27" applyFont="1" applyAlignment="1">
      <alignment horizontal="center" wrapText="1"/>
    </xf>
    <xf numFmtId="0" fontId="3" fillId="0" borderId="0" xfId="27" applyFont="1"/>
    <xf numFmtId="0" fontId="3" fillId="0" borderId="0" xfId="27" applyFont="1" applyAlignment="1">
      <alignment horizontal="right"/>
    </xf>
    <xf numFmtId="0" fontId="4" fillId="0" borderId="0" xfId="0" applyFont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top"/>
      <protection locked="0"/>
    </xf>
    <xf numFmtId="0" fontId="4" fillId="0" borderId="3" xfId="0" applyFont="1" applyBorder="1" applyAlignment="1">
      <alignment horizontal="left" vertical="center" wrapText="1" shrinkToFit="1"/>
    </xf>
    <xf numFmtId="4" fontId="4" fillId="0" borderId="3" xfId="0" applyNumberFormat="1" applyFont="1" applyBorder="1"/>
    <xf numFmtId="49" fontId="3" fillId="0" borderId="30" xfId="0" applyNumberFormat="1" applyFont="1" applyBorder="1" applyAlignment="1" applyProtection="1">
      <alignment horizontal="left" vertical="top"/>
      <protection locked="0"/>
    </xf>
    <xf numFmtId="49" fontId="3" fillId="0" borderId="31" xfId="0" applyNumberFormat="1" applyFont="1" applyBorder="1" applyAlignment="1">
      <alignment horizontal="left" vertical="top" wrapText="1"/>
    </xf>
    <xf numFmtId="4" fontId="3" fillId="0" borderId="31" xfId="0" applyNumberFormat="1" applyFont="1" applyBorder="1"/>
    <xf numFmtId="49" fontId="3" fillId="0" borderId="32" xfId="0" applyNumberFormat="1" applyFont="1" applyBorder="1" applyAlignment="1" applyProtection="1">
      <alignment horizontal="left" vertical="top"/>
      <protection locked="0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3" xfId="0" applyNumberFormat="1" applyFont="1" applyBorder="1"/>
    <xf numFmtId="0" fontId="3" fillId="0" borderId="3" xfId="0" applyFont="1" applyBorder="1" applyAlignment="1">
      <alignment wrapText="1"/>
    </xf>
    <xf numFmtId="4" fontId="3" fillId="0" borderId="33" xfId="0" applyNumberFormat="1" applyFont="1" applyBorder="1" applyAlignment="1" applyProtection="1">
      <alignment horizontal="right" wrapText="1"/>
      <protection locked="0"/>
    </xf>
    <xf numFmtId="4" fontId="3" fillId="0" borderId="33" xfId="0" applyNumberFormat="1" applyFont="1" applyBorder="1"/>
    <xf numFmtId="49" fontId="3" fillId="0" borderId="34" xfId="0" applyNumberFormat="1" applyFont="1" applyBorder="1" applyAlignment="1" applyProtection="1">
      <alignment horizontal="left" vertical="top"/>
      <protection locked="0"/>
    </xf>
    <xf numFmtId="0" fontId="3" fillId="0" borderId="7" xfId="0" applyFont="1" applyBorder="1" applyAlignment="1">
      <alignment wrapText="1"/>
    </xf>
    <xf numFmtId="4" fontId="3" fillId="0" borderId="8" xfId="0" applyNumberFormat="1" applyFont="1" applyBorder="1"/>
    <xf numFmtId="4" fontId="13" fillId="0" borderId="9" xfId="0" applyNumberFormat="1" applyFont="1" applyFill="1" applyBorder="1" applyAlignment="1"/>
    <xf numFmtId="4" fontId="13" fillId="0" borderId="1" xfId="0" applyNumberFormat="1" applyFont="1" applyFill="1" applyBorder="1" applyAlignment="1"/>
    <xf numFmtId="4" fontId="14" fillId="0" borderId="1" xfId="0" applyNumberFormat="1" applyFont="1" applyFill="1" applyBorder="1" applyAlignment="1"/>
    <xf numFmtId="4" fontId="13" fillId="0" borderId="26" xfId="0" applyNumberFormat="1" applyFont="1" applyFill="1" applyBorder="1"/>
    <xf numFmtId="4" fontId="13" fillId="0" borderId="35" xfId="0" applyNumberFormat="1" applyFont="1" applyFill="1" applyBorder="1"/>
    <xf numFmtId="4" fontId="14" fillId="0" borderId="48" xfId="7" applyNumberFormat="1" applyFont="1" applyBorder="1" applyAlignment="1" applyProtection="1">
      <alignment horizontal="right" shrinkToFit="1"/>
    </xf>
    <xf numFmtId="4" fontId="14" fillId="0" borderId="48" xfId="11" applyNumberFormat="1" applyFont="1" applyBorder="1" applyAlignment="1" applyProtection="1">
      <alignment horizontal="right" shrinkToFit="1"/>
    </xf>
    <xf numFmtId="4" fontId="14" fillId="0" borderId="48" xfId="15" applyNumberFormat="1" applyFont="1" applyBorder="1" applyAlignment="1" applyProtection="1">
      <alignment horizontal="right" shrinkToFit="1"/>
    </xf>
    <xf numFmtId="4" fontId="14" fillId="0" borderId="48" xfId="19" applyNumberFormat="1" applyFont="1" applyBorder="1" applyAlignment="1" applyProtection="1">
      <alignment horizontal="right" shrinkToFit="1"/>
    </xf>
    <xf numFmtId="4" fontId="14" fillId="0" borderId="48" xfId="23" applyNumberFormat="1" applyFont="1" applyBorder="1" applyAlignment="1" applyProtection="1">
      <alignment horizontal="right" shrinkToFit="1"/>
    </xf>
    <xf numFmtId="4" fontId="13" fillId="4" borderId="15" xfId="4" applyNumberFormat="1" applyFont="1" applyFill="1" applyBorder="1" applyProtection="1">
      <alignment horizontal="right" vertical="top" shrinkToFit="1"/>
    </xf>
    <xf numFmtId="4" fontId="14" fillId="0" borderId="15" xfId="7" applyNumberFormat="1" applyFont="1" applyBorder="1" applyAlignment="1" applyProtection="1">
      <alignment horizontal="right" shrinkToFit="1"/>
    </xf>
    <xf numFmtId="4" fontId="14" fillId="0" borderId="15" xfId="19" applyNumberFormat="1" applyFont="1" applyBorder="1" applyAlignment="1" applyProtection="1">
      <alignment horizontal="right" shrinkToFit="1"/>
    </xf>
    <xf numFmtId="4" fontId="14" fillId="0" borderId="20" xfId="23" applyNumberFormat="1" applyFont="1" applyBorder="1" applyAlignment="1" applyProtection="1">
      <alignment horizontal="right" shrinkToFit="1"/>
    </xf>
    <xf numFmtId="4" fontId="14" fillId="0" borderId="15" xfId="0" applyNumberFormat="1" applyFont="1" applyFill="1" applyBorder="1" applyAlignment="1"/>
    <xf numFmtId="4" fontId="13" fillId="0" borderId="15" xfId="0" applyNumberFormat="1" applyFont="1" applyFill="1" applyBorder="1" applyAlignment="1"/>
    <xf numFmtId="0" fontId="3" fillId="4" borderId="47" xfId="5" applyFont="1" applyFill="1" applyBorder="1" applyAlignment="1">
      <alignment horizontal="left" wrapText="1"/>
    </xf>
    <xf numFmtId="49" fontId="3" fillId="4" borderId="48" xfId="6" applyFont="1" applyFill="1" applyBorder="1" applyAlignment="1">
      <alignment horizontal="center" shrinkToFit="1"/>
    </xf>
    <xf numFmtId="4" fontId="3" fillId="4" borderId="48" xfId="7" applyFont="1" applyFill="1" applyBorder="1" applyAlignment="1">
      <alignment horizontal="right" shrinkToFit="1"/>
    </xf>
    <xf numFmtId="4" fontId="3" fillId="4" borderId="52" xfId="7" applyFont="1" applyFill="1" applyBorder="1" applyAlignment="1">
      <alignment horizontal="right" shrinkToFit="1"/>
    </xf>
    <xf numFmtId="0" fontId="3" fillId="4" borderId="47" xfId="9" applyFont="1" applyFill="1" applyBorder="1" applyAlignment="1">
      <alignment horizontal="left" wrapText="1"/>
    </xf>
    <xf numFmtId="49" fontId="3" fillId="4" borderId="48" xfId="10" applyFont="1" applyFill="1" applyBorder="1" applyAlignment="1">
      <alignment horizontal="center" shrinkToFit="1"/>
    </xf>
    <xf numFmtId="4" fontId="3" fillId="4" borderId="48" xfId="11" applyFont="1" applyFill="1" applyBorder="1" applyAlignment="1">
      <alignment horizontal="right" shrinkToFit="1"/>
    </xf>
    <xf numFmtId="4" fontId="3" fillId="4" borderId="52" xfId="11" applyFont="1" applyFill="1" applyBorder="1" applyAlignment="1">
      <alignment horizontal="right" shrinkToFit="1"/>
    </xf>
    <xf numFmtId="49" fontId="3" fillId="4" borderId="48" xfId="14" applyFont="1" applyFill="1" applyBorder="1" applyAlignment="1">
      <alignment horizontal="center" shrinkToFit="1"/>
    </xf>
    <xf numFmtId="4" fontId="3" fillId="4" borderId="48" xfId="15" applyFont="1" applyFill="1" applyBorder="1" applyAlignment="1">
      <alignment horizontal="right" shrinkToFit="1"/>
    </xf>
    <xf numFmtId="4" fontId="3" fillId="4" borderId="52" xfId="15" applyFont="1" applyFill="1" applyBorder="1" applyAlignment="1">
      <alignment horizontal="right" shrinkToFit="1"/>
    </xf>
    <xf numFmtId="0" fontId="3" fillId="4" borderId="47" xfId="21" applyFont="1" applyFill="1" applyBorder="1" applyAlignment="1">
      <alignment horizontal="left" wrapText="1"/>
    </xf>
    <xf numFmtId="49" fontId="3" fillId="4" borderId="48" xfId="22" applyFont="1" applyFill="1" applyBorder="1" applyAlignment="1">
      <alignment horizontal="center" shrinkToFit="1"/>
    </xf>
    <xf numFmtId="4" fontId="3" fillId="4" borderId="48" xfId="23" applyFont="1" applyFill="1" applyBorder="1" applyAlignment="1">
      <alignment horizontal="right" shrinkToFit="1"/>
    </xf>
    <xf numFmtId="4" fontId="3" fillId="4" borderId="52" xfId="24" applyFont="1" applyFill="1" applyBorder="1" applyAlignment="1">
      <alignment horizontal="right" shrinkToFit="1"/>
    </xf>
    <xf numFmtId="4" fontId="14" fillId="0" borderId="15" xfId="0" applyNumberFormat="1" applyFont="1" applyFill="1" applyBorder="1" applyAlignment="1">
      <alignment horizontal="right"/>
    </xf>
    <xf numFmtId="4" fontId="14" fillId="0" borderId="1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/>
    <xf numFmtId="4" fontId="13" fillId="0" borderId="10" xfId="0" applyNumberFormat="1" applyFont="1" applyFill="1" applyBorder="1" applyAlignment="1"/>
    <xf numFmtId="4" fontId="13" fillId="0" borderId="26" xfId="0" applyNumberFormat="1" applyFont="1" applyFill="1" applyBorder="1" applyAlignment="1"/>
    <xf numFmtId="4" fontId="13" fillId="0" borderId="24" xfId="0" applyNumberFormat="1" applyFont="1" applyFill="1" applyBorder="1" applyAlignment="1"/>
    <xf numFmtId="0" fontId="4" fillId="4" borderId="36" xfId="1" applyNumberFormat="1" applyFont="1" applyFill="1" applyBorder="1" applyProtection="1">
      <alignment horizontal="left" vertical="top" wrapText="1"/>
    </xf>
    <xf numFmtId="49" fontId="3" fillId="0" borderId="13" xfId="0" quotePrefix="1" applyNumberFormat="1" applyFont="1" applyBorder="1" applyAlignment="1"/>
    <xf numFmtId="49" fontId="3" fillId="0" borderId="26" xfId="0" applyNumberFormat="1" applyFont="1" applyBorder="1" applyAlignment="1"/>
    <xf numFmtId="0" fontId="3" fillId="0" borderId="47" xfId="5" applyNumberFormat="1" applyFont="1" applyBorder="1" applyProtection="1">
      <alignment horizontal="left" vertical="top" wrapText="1"/>
    </xf>
    <xf numFmtId="0" fontId="3" fillId="0" borderId="47" xfId="17" applyNumberFormat="1" applyFont="1" applyBorder="1" applyProtection="1">
      <alignment horizontal="left" vertical="top" wrapText="1"/>
    </xf>
    <xf numFmtId="0" fontId="3" fillId="0" borderId="47" xfId="21" applyNumberFormat="1" applyFont="1" applyBorder="1" applyProtection="1">
      <alignment horizontal="left" vertical="top" wrapText="1"/>
    </xf>
    <xf numFmtId="4" fontId="14" fillId="0" borderId="2" xfId="0" applyNumberFormat="1" applyFont="1" applyFill="1" applyBorder="1" applyAlignment="1"/>
    <xf numFmtId="49" fontId="3" fillId="4" borderId="1" xfId="0" applyNumberFormat="1" applyFont="1" applyFill="1" applyBorder="1" applyAlignment="1">
      <alignment horizontal="center"/>
    </xf>
    <xf numFmtId="4" fontId="13" fillId="0" borderId="2" xfId="0" applyNumberFormat="1" applyFont="1" applyFill="1" applyBorder="1" applyAlignment="1"/>
    <xf numFmtId="4" fontId="14" fillId="0" borderId="16" xfId="0" applyNumberFormat="1" applyFont="1" applyFill="1" applyBorder="1" applyAlignment="1"/>
    <xf numFmtId="4" fontId="13" fillId="0" borderId="16" xfId="0" applyNumberFormat="1" applyFont="1" applyFill="1" applyBorder="1" applyAlignment="1"/>
    <xf numFmtId="4" fontId="13" fillId="0" borderId="22" xfId="0" applyNumberFormat="1" applyFont="1" applyFill="1" applyBorder="1"/>
    <xf numFmtId="4" fontId="13" fillId="0" borderId="37" xfId="0" applyNumberFormat="1" applyFont="1" applyFill="1" applyBorder="1"/>
    <xf numFmtId="4" fontId="14" fillId="0" borderId="52" xfId="8" applyNumberFormat="1" applyFont="1" applyBorder="1" applyAlignment="1" applyProtection="1">
      <alignment horizontal="right" shrinkToFit="1"/>
    </xf>
    <xf numFmtId="4" fontId="14" fillId="0" borderId="52" xfId="12" applyNumberFormat="1" applyFont="1" applyBorder="1" applyAlignment="1" applyProtection="1">
      <alignment horizontal="right" shrinkToFit="1"/>
    </xf>
    <xf numFmtId="4" fontId="14" fillId="0" borderId="52" xfId="16" applyNumberFormat="1" applyFont="1" applyBorder="1" applyAlignment="1" applyProtection="1">
      <alignment horizontal="right" shrinkToFit="1"/>
    </xf>
    <xf numFmtId="4" fontId="14" fillId="0" borderId="52" xfId="20" applyNumberFormat="1" applyFont="1" applyBorder="1" applyAlignment="1" applyProtection="1">
      <alignment horizontal="right" shrinkToFit="1"/>
    </xf>
    <xf numFmtId="4" fontId="14" fillId="0" borderId="52" xfId="24" applyNumberFormat="1" applyFont="1" applyBorder="1" applyAlignment="1" applyProtection="1">
      <alignment horizontal="right" shrinkToFit="1"/>
    </xf>
    <xf numFmtId="4" fontId="13" fillId="4" borderId="16" xfId="4" applyNumberFormat="1" applyFont="1" applyFill="1" applyBorder="1" applyProtection="1">
      <alignment horizontal="right" vertical="top" shrinkToFit="1"/>
    </xf>
    <xf numFmtId="4" fontId="14" fillId="0" borderId="16" xfId="7" applyNumberFormat="1" applyFont="1" applyBorder="1" applyAlignment="1" applyProtection="1">
      <alignment horizontal="right" shrinkToFit="1"/>
    </xf>
    <xf numFmtId="4" fontId="14" fillId="0" borderId="16" xfId="19" applyNumberFormat="1" applyFont="1" applyBorder="1" applyAlignment="1" applyProtection="1">
      <alignment horizontal="right" shrinkToFit="1"/>
    </xf>
    <xf numFmtId="4" fontId="14" fillId="0" borderId="21" xfId="24" applyNumberFormat="1" applyFont="1" applyBorder="1" applyAlignment="1" applyProtection="1">
      <alignment horizontal="right" shrinkToFit="1"/>
    </xf>
    <xf numFmtId="4" fontId="13" fillId="0" borderId="11" xfId="0" applyNumberFormat="1" applyFont="1" applyFill="1" applyBorder="1" applyAlignment="1"/>
    <xf numFmtId="49" fontId="3" fillId="0" borderId="50" xfId="6" applyNumberFormat="1" applyFont="1" applyBorder="1" applyAlignment="1" applyProtection="1">
      <alignment horizontal="center" shrinkToFit="1"/>
    </xf>
    <xf numFmtId="4" fontId="12" fillId="0" borderId="48" xfId="7" applyNumberFormat="1" applyFont="1" applyBorder="1" applyAlignment="1" applyProtection="1">
      <alignment horizontal="right" shrinkToFit="1"/>
    </xf>
    <xf numFmtId="4" fontId="12" fillId="0" borderId="52" xfId="7" applyNumberFormat="1" applyFont="1" applyBorder="1" applyAlignment="1" applyProtection="1">
      <alignment horizontal="right" shrinkToFit="1"/>
    </xf>
    <xf numFmtId="49" fontId="3" fillId="0" borderId="50" xfId="10" applyNumberFormat="1" applyFont="1" applyBorder="1" applyAlignment="1" applyProtection="1">
      <alignment horizontal="center" shrinkToFit="1"/>
    </xf>
    <xf numFmtId="4" fontId="12" fillId="0" borderId="48" xfId="11" applyNumberFormat="1" applyFont="1" applyBorder="1" applyAlignment="1" applyProtection="1">
      <alignment horizontal="right" shrinkToFit="1"/>
    </xf>
    <xf numFmtId="4" fontId="12" fillId="0" borderId="52" xfId="11" applyNumberFormat="1" applyFont="1" applyBorder="1" applyAlignment="1" applyProtection="1">
      <alignment horizontal="right" shrinkToFit="1"/>
    </xf>
    <xf numFmtId="49" fontId="3" fillId="0" borderId="50" xfId="14" applyNumberFormat="1" applyFont="1" applyBorder="1" applyAlignment="1" applyProtection="1">
      <alignment horizontal="center" shrinkToFit="1"/>
    </xf>
    <xf numFmtId="4" fontId="12" fillId="0" borderId="48" xfId="15" applyNumberFormat="1" applyFont="1" applyBorder="1" applyAlignment="1" applyProtection="1">
      <alignment horizontal="right" shrinkToFit="1"/>
    </xf>
    <xf numFmtId="4" fontId="12" fillId="0" borderId="52" xfId="15" applyNumberFormat="1" applyFont="1" applyBorder="1" applyAlignment="1" applyProtection="1">
      <alignment horizontal="right" shrinkToFit="1"/>
    </xf>
    <xf numFmtId="4" fontId="12" fillId="0" borderId="48" xfId="19" applyNumberFormat="1" applyFont="1" applyBorder="1" applyAlignment="1" applyProtection="1">
      <alignment horizontal="right" shrinkToFit="1"/>
    </xf>
    <xf numFmtId="4" fontId="12" fillId="0" borderId="52" xfId="19" applyNumberFormat="1" applyFont="1" applyBorder="1" applyAlignment="1" applyProtection="1">
      <alignment horizontal="right" shrinkToFit="1"/>
    </xf>
    <xf numFmtId="4" fontId="12" fillId="0" borderId="48" xfId="23" applyNumberFormat="1" applyFont="1" applyBorder="1" applyAlignment="1" applyProtection="1">
      <alignment horizontal="right" shrinkToFit="1"/>
    </xf>
    <xf numFmtId="4" fontId="12" fillId="0" borderId="52" xfId="24" applyNumberFormat="1" applyFont="1" applyBorder="1" applyAlignment="1" applyProtection="1">
      <alignment horizontal="right" shrinkToFit="1"/>
    </xf>
    <xf numFmtId="0" fontId="3" fillId="4" borderId="27" xfId="21" applyNumberFormat="1" applyFont="1" applyFill="1" applyBorder="1" applyAlignment="1" applyProtection="1">
      <alignment horizontal="left" wrapText="1"/>
    </xf>
    <xf numFmtId="49" fontId="3" fillId="4" borderId="48" xfId="14" applyNumberFormat="1" applyFont="1" applyFill="1" applyBorder="1" applyAlignment="1" applyProtection="1">
      <alignment horizontal="center" shrinkToFit="1"/>
    </xf>
    <xf numFmtId="49" fontId="3" fillId="4" borderId="15" xfId="22" applyNumberFormat="1" applyFont="1" applyFill="1" applyBorder="1" applyAlignment="1" applyProtection="1">
      <alignment horizontal="center" shrinkToFit="1"/>
    </xf>
    <xf numFmtId="4" fontId="3" fillId="4" borderId="15" xfId="23" applyNumberFormat="1" applyFont="1" applyFill="1" applyBorder="1" applyAlignment="1" applyProtection="1">
      <alignment horizontal="right" shrinkToFit="1"/>
    </xf>
    <xf numFmtId="4" fontId="3" fillId="4" borderId="16" xfId="24" applyNumberFormat="1" applyFont="1" applyFill="1" applyBorder="1" applyAlignment="1" applyProtection="1">
      <alignment horizontal="right" shrinkToFit="1"/>
    </xf>
    <xf numFmtId="0" fontId="3" fillId="4" borderId="47" xfId="21" applyNumberFormat="1" applyFont="1" applyFill="1" applyBorder="1" applyAlignment="1" applyProtection="1">
      <alignment horizontal="left" wrapText="1"/>
    </xf>
    <xf numFmtId="4" fontId="14" fillId="0" borderId="21" xfId="0" applyNumberFormat="1" applyFont="1" applyFill="1" applyBorder="1" applyAlignment="1"/>
    <xf numFmtId="4" fontId="13" fillId="0" borderId="22" xfId="0" applyNumberFormat="1" applyFont="1" applyFill="1" applyBorder="1" applyAlignment="1"/>
    <xf numFmtId="0" fontId="14" fillId="0" borderId="12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49" fontId="14" fillId="0" borderId="10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3" fillId="0" borderId="12" xfId="0" applyFont="1" applyFill="1" applyBorder="1" applyAlignment="1">
      <alignment wrapText="1"/>
    </xf>
    <xf numFmtId="179" fontId="13" fillId="0" borderId="9" xfId="0" applyNumberFormat="1" applyFont="1" applyFill="1" applyBorder="1" applyAlignment="1">
      <alignment horizontal="center"/>
    </xf>
    <xf numFmtId="49" fontId="13" fillId="0" borderId="9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wrapText="1"/>
    </xf>
    <xf numFmtId="179" fontId="13" fillId="0" borderId="24" xfId="0" applyNumberFormat="1" applyFont="1" applyFill="1" applyBorder="1" applyAlignment="1">
      <alignment horizontal="center"/>
    </xf>
    <xf numFmtId="49" fontId="13" fillId="0" borderId="24" xfId="0" applyNumberFormat="1" applyFont="1" applyFill="1" applyBorder="1" applyAlignment="1">
      <alignment horizontal="center"/>
    </xf>
    <xf numFmtId="4" fontId="13" fillId="0" borderId="25" xfId="0" applyNumberFormat="1" applyFont="1" applyFill="1" applyBorder="1" applyAlignment="1"/>
    <xf numFmtId="0" fontId="14" fillId="0" borderId="5" xfId="0" applyFont="1" applyFill="1" applyBorder="1" applyAlignment="1">
      <alignment wrapText="1"/>
    </xf>
    <xf numFmtId="17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14" fillId="0" borderId="27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179" fontId="13" fillId="0" borderId="6" xfId="0" applyNumberFormat="1" applyFont="1" applyFill="1" applyBorder="1" applyAlignment="1">
      <alignment horizontal="center"/>
    </xf>
    <xf numFmtId="49" fontId="13" fillId="0" borderId="6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179" fontId="14" fillId="0" borderId="6" xfId="0" applyNumberFormat="1" applyFont="1" applyFill="1" applyBorder="1" applyAlignment="1">
      <alignment horizontal="center"/>
    </xf>
    <xf numFmtId="49" fontId="14" fillId="0" borderId="6" xfId="0" applyNumberFormat="1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49" fontId="14" fillId="0" borderId="15" xfId="0" applyNumberFormat="1" applyFont="1" applyFill="1" applyBorder="1" applyAlignment="1">
      <alignment horizontal="center"/>
    </xf>
    <xf numFmtId="0" fontId="13" fillId="0" borderId="27" xfId="0" applyFont="1" applyFill="1" applyBorder="1" applyAlignment="1">
      <alignment wrapText="1"/>
    </xf>
    <xf numFmtId="179" fontId="13" fillId="0" borderId="1" xfId="0" applyNumberFormat="1" applyFont="1" applyFill="1" applyBorder="1" applyAlignment="1">
      <alignment horizontal="center"/>
    </xf>
    <xf numFmtId="2" fontId="13" fillId="0" borderId="1" xfId="0" applyNumberFormat="1" applyFont="1" applyFill="1" applyBorder="1"/>
    <xf numFmtId="2" fontId="13" fillId="0" borderId="2" xfId="0" applyNumberFormat="1" applyFont="1" applyFill="1" applyBorder="1"/>
    <xf numFmtId="0" fontId="14" fillId="0" borderId="1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wrapText="1"/>
    </xf>
    <xf numFmtId="0" fontId="14" fillId="0" borderId="18" xfId="0" applyFont="1" applyFill="1" applyBorder="1" applyAlignment="1">
      <alignment horizontal="center" wrapText="1"/>
    </xf>
    <xf numFmtId="49" fontId="14" fillId="0" borderId="18" xfId="0" applyNumberFormat="1" applyFont="1" applyFill="1" applyBorder="1" applyAlignment="1">
      <alignment horizontal="center"/>
    </xf>
    <xf numFmtId="49" fontId="14" fillId="0" borderId="19" xfId="0" applyNumberFormat="1" applyFont="1" applyFill="1" applyBorder="1" applyAlignment="1">
      <alignment horizontal="center"/>
    </xf>
    <xf numFmtId="49" fontId="14" fillId="0" borderId="38" xfId="0" applyNumberFormat="1" applyFont="1" applyFill="1" applyBorder="1" applyAlignment="1">
      <alignment horizontal="center"/>
    </xf>
    <xf numFmtId="4" fontId="14" fillId="0" borderId="39" xfId="0" applyNumberFormat="1" applyFont="1" applyFill="1" applyBorder="1" applyAlignment="1"/>
    <xf numFmtId="0" fontId="13" fillId="0" borderId="10" xfId="0" applyFont="1" applyFill="1" applyBorder="1" applyAlignment="1">
      <alignment horizontal="center" wrapText="1"/>
    </xf>
    <xf numFmtId="49" fontId="13" fillId="0" borderId="13" xfId="0" applyNumberFormat="1" applyFont="1" applyFill="1" applyBorder="1" applyAlignment="1">
      <alignment horizontal="center"/>
    </xf>
    <xf numFmtId="0" fontId="13" fillId="4" borderId="36" xfId="1" applyNumberFormat="1" applyFont="1" applyFill="1" applyBorder="1" applyProtection="1">
      <alignment horizontal="left" vertical="top" wrapText="1"/>
    </xf>
    <xf numFmtId="0" fontId="13" fillId="0" borderId="9" xfId="0" applyFont="1" applyFill="1" applyBorder="1" applyAlignment="1">
      <alignment horizontal="center" wrapText="1"/>
    </xf>
    <xf numFmtId="49" fontId="13" fillId="0" borderId="9" xfId="0" applyNumberFormat="1" applyFont="1" applyBorder="1" applyAlignment="1">
      <alignment horizontal="center"/>
    </xf>
    <xf numFmtId="49" fontId="14" fillId="0" borderId="13" xfId="0" quotePrefix="1" applyNumberFormat="1" applyFont="1" applyBorder="1" applyAlignment="1"/>
    <xf numFmtId="49" fontId="14" fillId="0" borderId="26" xfId="0" applyNumberFormat="1" applyFont="1" applyBorder="1" applyAlignment="1"/>
    <xf numFmtId="0" fontId="14" fillId="0" borderId="47" xfId="5" applyNumberFormat="1" applyFont="1" applyBorder="1" applyProtection="1">
      <alignment horizontal="left" vertical="top" wrapText="1"/>
    </xf>
    <xf numFmtId="49" fontId="14" fillId="0" borderId="24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49" fontId="14" fillId="0" borderId="15" xfId="0" applyNumberFormat="1" applyFont="1" applyBorder="1" applyAlignment="1"/>
    <xf numFmtId="0" fontId="14" fillId="0" borderId="47" xfId="17" applyNumberFormat="1" applyFont="1" applyBorder="1" applyProtection="1">
      <alignment horizontal="left" vertical="top" wrapText="1"/>
    </xf>
    <xf numFmtId="49" fontId="14" fillId="0" borderId="0" xfId="0" applyNumberFormat="1" applyFont="1" applyBorder="1" applyAlignment="1">
      <alignment horizontal="center"/>
    </xf>
    <xf numFmtId="0" fontId="14" fillId="0" borderId="47" xfId="21" applyNumberFormat="1" applyFont="1" applyBorder="1" applyProtection="1">
      <alignment horizontal="left" vertical="top" wrapText="1"/>
    </xf>
    <xf numFmtId="0" fontId="14" fillId="0" borderId="20" xfId="0" applyFont="1" applyFill="1" applyBorder="1" applyAlignment="1">
      <alignment horizontal="center" wrapText="1"/>
    </xf>
    <xf numFmtId="49" fontId="14" fillId="0" borderId="19" xfId="0" applyNumberFormat="1" applyFont="1" applyBorder="1" applyAlignment="1">
      <alignment horizontal="center"/>
    </xf>
    <xf numFmtId="49" fontId="14" fillId="0" borderId="20" xfId="0" applyNumberFormat="1" applyFont="1" applyBorder="1" applyAlignment="1">
      <alignment horizontal="center"/>
    </xf>
    <xf numFmtId="0" fontId="13" fillId="0" borderId="40" xfId="0" applyFont="1" applyFill="1" applyBorder="1" applyAlignment="1">
      <alignment horizontal="center" wrapText="1"/>
    </xf>
    <xf numFmtId="49" fontId="13" fillId="0" borderId="23" xfId="0" applyNumberFormat="1" applyFont="1" applyFill="1" applyBorder="1" applyAlignment="1">
      <alignment horizontal="center"/>
    </xf>
    <xf numFmtId="0" fontId="14" fillId="0" borderId="27" xfId="0" applyFont="1" applyBorder="1" applyAlignment="1">
      <alignment wrapText="1"/>
    </xf>
    <xf numFmtId="0" fontId="13" fillId="0" borderId="6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4" fillId="0" borderId="47" xfId="17" quotePrefix="1" applyNumberFormat="1" applyFont="1" applyBorder="1" applyProtection="1">
      <alignment horizontal="left" vertical="top" wrapText="1"/>
    </xf>
    <xf numFmtId="0" fontId="14" fillId="0" borderId="47" xfId="21" quotePrefix="1" applyNumberFormat="1" applyFont="1" applyBorder="1" applyProtection="1">
      <alignment horizontal="left" vertical="top" wrapText="1"/>
    </xf>
    <xf numFmtId="0" fontId="13" fillId="0" borderId="1" xfId="0" applyFont="1" applyFill="1" applyBorder="1" applyAlignment="1">
      <alignment horizontal="center" wrapText="1"/>
    </xf>
    <xf numFmtId="0" fontId="14" fillId="0" borderId="5" xfId="0" applyFont="1" applyBorder="1" applyAlignment="1">
      <alignment wrapText="1"/>
    </xf>
    <xf numFmtId="0" fontId="13" fillId="0" borderId="9" xfId="0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/>
    </xf>
    <xf numFmtId="0" fontId="13" fillId="0" borderId="28" xfId="0" applyFont="1" applyFill="1" applyBorder="1" applyAlignment="1">
      <alignment wrapText="1"/>
    </xf>
    <xf numFmtId="0" fontId="13" fillId="0" borderId="24" xfId="0" applyFont="1" applyFill="1" applyBorder="1" applyAlignment="1">
      <alignment horizontal="center"/>
    </xf>
    <xf numFmtId="0" fontId="14" fillId="0" borderId="51" xfId="5" applyNumberFormat="1" applyFont="1" applyBorder="1" applyProtection="1">
      <alignment horizontal="left" vertical="top" wrapText="1"/>
    </xf>
    <xf numFmtId="0" fontId="14" fillId="0" borderId="1" xfId="0" applyFont="1" applyFill="1" applyBorder="1" applyAlignment="1">
      <alignment horizontal="center"/>
    </xf>
    <xf numFmtId="49" fontId="14" fillId="0" borderId="49" xfId="6" applyNumberFormat="1" applyFont="1" applyBorder="1" applyAlignment="1" applyProtection="1">
      <alignment horizontal="center" shrinkToFit="1"/>
    </xf>
    <xf numFmtId="49" fontId="14" fillId="0" borderId="48" xfId="6" applyNumberFormat="1" applyFont="1" applyBorder="1" applyAlignment="1" applyProtection="1">
      <alignment horizontal="center" shrinkToFit="1"/>
    </xf>
    <xf numFmtId="0" fontId="14" fillId="0" borderId="51" xfId="9" applyNumberFormat="1" applyFont="1" applyBorder="1" applyProtection="1">
      <alignment horizontal="left" vertical="top" wrapText="1"/>
    </xf>
    <xf numFmtId="49" fontId="14" fillId="0" borderId="49" xfId="10" applyNumberFormat="1" applyFont="1" applyBorder="1" applyAlignment="1" applyProtection="1">
      <alignment horizontal="center" shrinkToFit="1"/>
    </xf>
    <xf numFmtId="49" fontId="14" fillId="0" borderId="48" xfId="10" applyNumberFormat="1" applyFont="1" applyBorder="1" applyAlignment="1" applyProtection="1">
      <alignment horizontal="center" shrinkToFit="1"/>
    </xf>
    <xf numFmtId="0" fontId="14" fillId="0" borderId="51" xfId="13" applyNumberFormat="1" applyFont="1" applyBorder="1" applyProtection="1">
      <alignment horizontal="left" vertical="top" wrapText="1"/>
    </xf>
    <xf numFmtId="49" fontId="14" fillId="0" borderId="49" xfId="14" applyNumberFormat="1" applyFont="1" applyBorder="1" applyAlignment="1" applyProtection="1">
      <alignment horizontal="center" shrinkToFit="1"/>
    </xf>
    <xf numFmtId="49" fontId="14" fillId="0" borderId="48" xfId="14" applyNumberFormat="1" applyFont="1" applyBorder="1" applyAlignment="1" applyProtection="1">
      <alignment horizontal="center" shrinkToFit="1"/>
    </xf>
    <xf numFmtId="0" fontId="14" fillId="0" borderId="51" xfId="17" applyNumberFormat="1" applyFont="1" applyBorder="1" applyProtection="1">
      <alignment horizontal="left" vertical="top" wrapText="1"/>
    </xf>
    <xf numFmtId="49" fontId="14" fillId="0" borderId="49" xfId="18" applyNumberFormat="1" applyFont="1" applyBorder="1" applyAlignment="1" applyProtection="1">
      <alignment horizontal="center" shrinkToFit="1"/>
    </xf>
    <xf numFmtId="49" fontId="14" fillId="0" borderId="48" xfId="18" applyNumberFormat="1" applyFont="1" applyBorder="1" applyAlignment="1" applyProtection="1">
      <alignment horizontal="center" shrinkToFit="1"/>
    </xf>
    <xf numFmtId="0" fontId="14" fillId="0" borderId="51" xfId="21" applyNumberFormat="1" applyFont="1" applyBorder="1" applyProtection="1">
      <alignment horizontal="left" vertical="top" wrapText="1"/>
    </xf>
    <xf numFmtId="49" fontId="14" fillId="0" borderId="49" xfId="22" applyNumberFormat="1" applyFont="1" applyBorder="1" applyAlignment="1" applyProtection="1">
      <alignment horizontal="center" shrinkToFit="1"/>
    </xf>
    <xf numFmtId="49" fontId="14" fillId="0" borderId="48" xfId="22" applyNumberFormat="1" applyFont="1" applyBorder="1" applyAlignment="1" applyProtection="1">
      <alignment horizontal="center" shrinkToFit="1"/>
    </xf>
    <xf numFmtId="0" fontId="13" fillId="4" borderId="27" xfId="2" quotePrefix="1" applyNumberFormat="1" applyFont="1" applyFill="1" applyBorder="1" applyProtection="1">
      <alignment horizontal="left" vertical="top" wrapText="1"/>
    </xf>
    <xf numFmtId="0" fontId="13" fillId="4" borderId="1" xfId="0" applyFont="1" applyFill="1" applyBorder="1" applyAlignment="1">
      <alignment horizontal="center"/>
    </xf>
    <xf numFmtId="49" fontId="13" fillId="4" borderId="15" xfId="0" applyNumberFormat="1" applyFont="1" applyFill="1" applyBorder="1" applyAlignment="1">
      <alignment horizontal="center"/>
    </xf>
    <xf numFmtId="49" fontId="13" fillId="4" borderId="15" xfId="3" applyNumberFormat="1" applyFont="1" applyFill="1" applyBorder="1" applyProtection="1">
      <alignment horizontal="center" vertical="top" shrinkToFit="1"/>
    </xf>
    <xf numFmtId="0" fontId="14" fillId="0" borderId="27" xfId="5" quotePrefix="1" applyNumberFormat="1" applyFont="1" applyBorder="1" applyAlignment="1" applyProtection="1">
      <alignment horizontal="left" wrapText="1"/>
    </xf>
    <xf numFmtId="49" fontId="14" fillId="0" borderId="15" xfId="6" applyNumberFormat="1" applyFont="1" applyBorder="1" applyAlignment="1" applyProtection="1">
      <alignment horizontal="center" shrinkToFit="1"/>
    </xf>
    <xf numFmtId="0" fontId="14" fillId="0" borderId="27" xfId="17" quotePrefix="1" applyNumberFormat="1" applyFont="1" applyBorder="1" applyAlignment="1" applyProtection="1">
      <alignment horizontal="left" wrapText="1"/>
    </xf>
    <xf numFmtId="49" fontId="14" fillId="0" borderId="15" xfId="18" applyNumberFormat="1" applyFont="1" applyBorder="1" applyAlignment="1" applyProtection="1">
      <alignment horizontal="center" shrinkToFit="1"/>
    </xf>
    <xf numFmtId="0" fontId="14" fillId="0" borderId="29" xfId="21" quotePrefix="1" applyNumberFormat="1" applyFont="1" applyBorder="1" applyAlignment="1" applyProtection="1">
      <alignment horizontal="left" wrapText="1"/>
    </xf>
    <xf numFmtId="0" fontId="14" fillId="0" borderId="19" xfId="0" applyFont="1" applyFill="1" applyBorder="1" applyAlignment="1">
      <alignment horizontal="center"/>
    </xf>
    <xf numFmtId="49" fontId="14" fillId="0" borderId="20" xfId="0" applyNumberFormat="1" applyFont="1" applyFill="1" applyBorder="1" applyAlignment="1">
      <alignment horizontal="center"/>
    </xf>
    <xf numFmtId="49" fontId="14" fillId="0" borderId="20" xfId="18" applyNumberFormat="1" applyFont="1" applyBorder="1" applyAlignment="1" applyProtection="1">
      <alignment horizontal="center" shrinkToFit="1"/>
    </xf>
    <xf numFmtId="49" fontId="14" fillId="0" borderId="20" xfId="22" applyNumberFormat="1" applyFont="1" applyBorder="1" applyAlignment="1" applyProtection="1">
      <alignment horizontal="center" shrinkToFit="1"/>
    </xf>
    <xf numFmtId="49" fontId="14" fillId="0" borderId="9" xfId="0" applyNumberFormat="1" applyFont="1" applyFill="1" applyBorder="1" applyAlignment="1">
      <alignment horizontal="center"/>
    </xf>
    <xf numFmtId="49" fontId="13" fillId="0" borderId="10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 wrapText="1"/>
    </xf>
    <xf numFmtId="49" fontId="13" fillId="0" borderId="40" xfId="0" applyNumberFormat="1" applyFont="1" applyFill="1" applyBorder="1" applyAlignment="1">
      <alignment horizontal="center"/>
    </xf>
    <xf numFmtId="49" fontId="14" fillId="0" borderId="23" xfId="0" applyNumberFormat="1" applyFont="1" applyFill="1" applyBorder="1" applyAlignment="1">
      <alignment horizontal="center"/>
    </xf>
    <xf numFmtId="49" fontId="14" fillId="0" borderId="24" xfId="0" applyNumberFormat="1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 wrapText="1"/>
    </xf>
    <xf numFmtId="49" fontId="13" fillId="0" borderId="15" xfId="0" applyNumberFormat="1" applyFont="1" applyFill="1" applyBorder="1" applyAlignment="1">
      <alignment horizontal="center"/>
    </xf>
    <xf numFmtId="49" fontId="14" fillId="0" borderId="50" xfId="6" applyNumberFormat="1" applyFont="1" applyBorder="1" applyAlignment="1" applyProtection="1">
      <alignment horizontal="center" shrinkToFit="1"/>
    </xf>
    <xf numFmtId="4" fontId="14" fillId="0" borderId="52" xfId="7" applyNumberFormat="1" applyFont="1" applyBorder="1" applyAlignment="1" applyProtection="1">
      <alignment horizontal="right" shrinkToFit="1"/>
    </xf>
    <xf numFmtId="49" fontId="14" fillId="0" borderId="50" xfId="10" applyNumberFormat="1" applyFont="1" applyBorder="1" applyAlignment="1" applyProtection="1">
      <alignment horizontal="center" shrinkToFit="1"/>
    </xf>
    <xf numFmtId="4" fontId="14" fillId="0" borderId="52" xfId="11" applyNumberFormat="1" applyFont="1" applyBorder="1" applyAlignment="1" applyProtection="1">
      <alignment horizontal="right" shrinkToFit="1"/>
    </xf>
    <xf numFmtId="49" fontId="14" fillId="0" borderId="50" xfId="14" applyNumberFormat="1" applyFont="1" applyBorder="1" applyAlignment="1" applyProtection="1">
      <alignment horizontal="center" shrinkToFit="1"/>
    </xf>
    <xf numFmtId="4" fontId="14" fillId="0" borderId="52" xfId="15" applyNumberFormat="1" applyFont="1" applyBorder="1" applyAlignment="1" applyProtection="1">
      <alignment horizontal="right" shrinkToFit="1"/>
    </xf>
    <xf numFmtId="49" fontId="14" fillId="0" borderId="50" xfId="18" applyNumberFormat="1" applyFont="1" applyBorder="1" applyAlignment="1" applyProtection="1">
      <alignment horizontal="center" shrinkToFit="1"/>
    </xf>
    <xf numFmtId="4" fontId="14" fillId="0" borderId="52" xfId="19" applyNumberFormat="1" applyFont="1" applyBorder="1" applyAlignment="1" applyProtection="1">
      <alignment horizontal="right" shrinkToFit="1"/>
    </xf>
    <xf numFmtId="49" fontId="14" fillId="0" borderId="50" xfId="22" applyNumberFormat="1" applyFont="1" applyBorder="1" applyAlignment="1" applyProtection="1">
      <alignment horizontal="center" shrinkToFit="1"/>
    </xf>
    <xf numFmtId="0" fontId="14" fillId="4" borderId="47" xfId="5" applyFont="1" applyFill="1" applyBorder="1" applyAlignment="1">
      <alignment horizontal="left" wrapText="1"/>
    </xf>
    <xf numFmtId="0" fontId="14" fillId="0" borderId="1" xfId="0" applyFont="1" applyBorder="1" applyAlignment="1">
      <alignment horizontal="center" wrapText="1"/>
    </xf>
    <xf numFmtId="49" fontId="14" fillId="4" borderId="48" xfId="6" applyFont="1" applyFill="1" applyBorder="1" applyAlignment="1">
      <alignment horizontal="center" shrinkToFit="1"/>
    </xf>
    <xf numFmtId="4" fontId="14" fillId="4" borderId="48" xfId="7" applyFont="1" applyFill="1" applyBorder="1" applyAlignment="1">
      <alignment horizontal="right" shrinkToFit="1"/>
    </xf>
    <xf numFmtId="4" fontId="14" fillId="4" borderId="52" xfId="7" applyFont="1" applyFill="1" applyBorder="1" applyAlignment="1">
      <alignment horizontal="right" shrinkToFit="1"/>
    </xf>
    <xf numFmtId="0" fontId="14" fillId="4" borderId="47" xfId="9" applyFont="1" applyFill="1" applyBorder="1" applyAlignment="1">
      <alignment horizontal="left" wrapText="1"/>
    </xf>
    <xf numFmtId="49" fontId="14" fillId="4" borderId="48" xfId="10" applyFont="1" applyFill="1" applyBorder="1" applyAlignment="1">
      <alignment horizontal="center" shrinkToFit="1"/>
    </xf>
    <xf numFmtId="4" fontId="14" fillId="4" borderId="48" xfId="11" applyFont="1" applyFill="1" applyBorder="1" applyAlignment="1">
      <alignment horizontal="right" shrinkToFit="1"/>
    </xf>
    <xf numFmtId="4" fontId="14" fillId="4" borderId="52" xfId="11" applyFont="1" applyFill="1" applyBorder="1" applyAlignment="1">
      <alignment horizontal="right" shrinkToFit="1"/>
    </xf>
    <xf numFmtId="49" fontId="14" fillId="4" borderId="48" xfId="14" applyFont="1" applyFill="1" applyBorder="1" applyAlignment="1">
      <alignment horizontal="center" shrinkToFit="1"/>
    </xf>
    <xf numFmtId="4" fontId="14" fillId="4" borderId="48" xfId="15" applyFont="1" applyFill="1" applyBorder="1" applyAlignment="1">
      <alignment horizontal="right" shrinkToFit="1"/>
    </xf>
    <xf numFmtId="4" fontId="14" fillId="4" borderId="52" xfId="15" applyFont="1" applyFill="1" applyBorder="1" applyAlignment="1">
      <alignment horizontal="right" shrinkToFit="1"/>
    </xf>
    <xf numFmtId="0" fontId="14" fillId="4" borderId="47" xfId="21" applyFont="1" applyFill="1" applyBorder="1" applyAlignment="1">
      <alignment horizontal="left" wrapText="1"/>
    </xf>
    <xf numFmtId="49" fontId="14" fillId="4" borderId="48" xfId="22" applyFont="1" applyFill="1" applyBorder="1" applyAlignment="1">
      <alignment horizontal="center" shrinkToFit="1"/>
    </xf>
    <xf numFmtId="4" fontId="14" fillId="4" borderId="48" xfId="23" applyFont="1" applyFill="1" applyBorder="1" applyAlignment="1">
      <alignment horizontal="right" shrinkToFit="1"/>
    </xf>
    <xf numFmtId="4" fontId="14" fillId="4" borderId="52" xfId="24" applyFont="1" applyFill="1" applyBorder="1" applyAlignment="1">
      <alignment horizontal="right" shrinkToFit="1"/>
    </xf>
    <xf numFmtId="0" fontId="14" fillId="4" borderId="27" xfId="21" applyNumberFormat="1" applyFont="1" applyFill="1" applyBorder="1" applyAlignment="1" applyProtection="1">
      <alignment horizontal="left" wrapText="1"/>
    </xf>
    <xf numFmtId="49" fontId="14" fillId="4" borderId="48" xfId="14" applyNumberFormat="1" applyFont="1" applyFill="1" applyBorder="1" applyAlignment="1" applyProtection="1">
      <alignment horizontal="center" shrinkToFit="1"/>
    </xf>
    <xf numFmtId="49" fontId="14" fillId="4" borderId="15" xfId="22" applyNumberFormat="1" applyFont="1" applyFill="1" applyBorder="1" applyAlignment="1" applyProtection="1">
      <alignment horizontal="center" shrinkToFit="1"/>
    </xf>
    <xf numFmtId="4" fontId="14" fillId="4" borderId="15" xfId="23" applyNumberFormat="1" applyFont="1" applyFill="1" applyBorder="1" applyAlignment="1" applyProtection="1">
      <alignment horizontal="right" shrinkToFit="1"/>
    </xf>
    <xf numFmtId="4" fontId="14" fillId="4" borderId="16" xfId="24" applyNumberFormat="1" applyFont="1" applyFill="1" applyBorder="1" applyAlignment="1" applyProtection="1">
      <alignment horizontal="right" shrinkToFit="1"/>
    </xf>
    <xf numFmtId="0" fontId="14" fillId="4" borderId="47" xfId="21" applyNumberFormat="1" applyFont="1" applyFill="1" applyBorder="1" applyAlignment="1" applyProtection="1">
      <alignment horizontal="left" wrapText="1"/>
    </xf>
    <xf numFmtId="4" fontId="14" fillId="0" borderId="2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49" fontId="14" fillId="0" borderId="26" xfId="0" applyNumberFormat="1" applyFont="1" applyFill="1" applyBorder="1" applyAlignment="1">
      <alignment horizontal="center"/>
    </xf>
    <xf numFmtId="0" fontId="13" fillId="0" borderId="12" xfId="0" applyNumberFormat="1" applyFont="1" applyBorder="1" applyAlignment="1">
      <alignment vertical="center" wrapText="1"/>
    </xf>
    <xf numFmtId="49" fontId="13" fillId="0" borderId="10" xfId="0" applyNumberFormat="1" applyFont="1" applyBorder="1" applyAlignment="1">
      <alignment horizontal="center"/>
    </xf>
    <xf numFmtId="49" fontId="13" fillId="0" borderId="13" xfId="0" quotePrefix="1" applyNumberFormat="1" applyFont="1" applyBorder="1" applyAlignment="1"/>
    <xf numFmtId="49" fontId="13" fillId="0" borderId="9" xfId="0" applyNumberFormat="1" applyFont="1" applyBorder="1" applyAlignment="1"/>
    <xf numFmtId="0" fontId="14" fillId="0" borderId="14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49" fontId="14" fillId="0" borderId="0" xfId="0" quotePrefix="1" applyNumberFormat="1" applyFont="1" applyBorder="1" applyAlignment="1"/>
    <xf numFmtId="0" fontId="14" fillId="0" borderId="5" xfId="0" applyFont="1" applyFill="1" applyBorder="1" applyAlignment="1">
      <alignment vertical="center" wrapText="1"/>
    </xf>
    <xf numFmtId="49" fontId="14" fillId="0" borderId="6" xfId="0" applyNumberFormat="1" applyFont="1" applyBorder="1" applyAlignment="1">
      <alignment horizontal="center"/>
    </xf>
    <xf numFmtId="0" fontId="14" fillId="0" borderId="5" xfId="0" applyNumberFormat="1" applyFont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49" fontId="14" fillId="0" borderId="18" xfId="0" applyNumberFormat="1" applyFont="1" applyBorder="1" applyAlignment="1">
      <alignment horizontal="center"/>
    </xf>
    <xf numFmtId="0" fontId="13" fillId="0" borderId="12" xfId="0" applyFont="1" applyFill="1" applyBorder="1" applyAlignment="1">
      <alignment vertical="center" wrapText="1"/>
    </xf>
    <xf numFmtId="0" fontId="3" fillId="0" borderId="0" xfId="27" applyFont="1" applyFill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27" applyFont="1" applyFill="1"/>
    <xf numFmtId="0" fontId="4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 applyProtection="1">
      <alignment horizontal="left" vertical="top"/>
      <protection locked="0"/>
    </xf>
    <xf numFmtId="49" fontId="4" fillId="0" borderId="3" xfId="0" applyNumberFormat="1" applyFont="1" applyFill="1" applyBorder="1" applyAlignment="1" applyProtection="1">
      <alignment horizontal="left" vertical="top" wrapText="1"/>
    </xf>
    <xf numFmtId="4" fontId="4" fillId="0" borderId="3" xfId="0" applyNumberFormat="1" applyFont="1" applyFill="1" applyBorder="1" applyAlignment="1" applyProtection="1">
      <alignment horizontal="right" wrapText="1"/>
      <protection locked="0"/>
    </xf>
    <xf numFmtId="49" fontId="4" fillId="0" borderId="3" xfId="0" applyNumberFormat="1" applyFont="1" applyFill="1" applyBorder="1" applyAlignment="1" applyProtection="1">
      <alignment horizontal="left" vertical="top"/>
      <protection locked="0"/>
    </xf>
    <xf numFmtId="4" fontId="3" fillId="4" borderId="1" xfId="0" applyNumberFormat="1" applyFont="1" applyFill="1" applyBorder="1" applyAlignment="1"/>
    <xf numFmtId="4" fontId="4" fillId="0" borderId="26" xfId="0" applyNumberFormat="1" applyFont="1" applyFill="1" applyBorder="1"/>
    <xf numFmtId="4" fontId="4" fillId="0" borderId="35" xfId="0" applyNumberFormat="1" applyFont="1" applyFill="1" applyBorder="1"/>
    <xf numFmtId="4" fontId="3" fillId="0" borderId="48" xfId="7" applyNumberFormat="1" applyFont="1" applyBorder="1" applyAlignment="1" applyProtection="1">
      <alignment horizontal="right" shrinkToFit="1"/>
    </xf>
    <xf numFmtId="4" fontId="3" fillId="0" borderId="48" xfId="11" applyNumberFormat="1" applyFont="1" applyBorder="1" applyAlignment="1" applyProtection="1">
      <alignment horizontal="right" shrinkToFit="1"/>
    </xf>
    <xf numFmtId="4" fontId="3" fillId="0" borderId="48" xfId="15" applyNumberFormat="1" applyFont="1" applyBorder="1" applyAlignment="1" applyProtection="1">
      <alignment horizontal="right" shrinkToFit="1"/>
    </xf>
    <xf numFmtId="4" fontId="3" fillId="0" borderId="48" xfId="19" applyNumberFormat="1" applyFont="1" applyBorder="1" applyAlignment="1" applyProtection="1">
      <alignment horizontal="right" shrinkToFit="1"/>
    </xf>
    <xf numFmtId="4" fontId="3" fillId="0" borderId="48" xfId="23" applyNumberFormat="1" applyFont="1" applyBorder="1" applyAlignment="1" applyProtection="1">
      <alignment horizontal="right" shrinkToFit="1"/>
    </xf>
    <xf numFmtId="4" fontId="4" fillId="4" borderId="15" xfId="4" applyNumberFormat="1" applyFont="1" applyFill="1" applyBorder="1" applyProtection="1">
      <alignment horizontal="right" vertical="top" shrinkToFit="1"/>
    </xf>
    <xf numFmtId="4" fontId="3" fillId="0" borderId="15" xfId="7" applyNumberFormat="1" applyFont="1" applyBorder="1" applyAlignment="1" applyProtection="1">
      <alignment horizontal="right" shrinkToFit="1"/>
    </xf>
    <xf numFmtId="4" fontId="3" fillId="0" borderId="15" xfId="19" applyNumberFormat="1" applyFont="1" applyBorder="1" applyAlignment="1" applyProtection="1">
      <alignment horizontal="right" shrinkToFit="1"/>
    </xf>
    <xf numFmtId="4" fontId="3" fillId="0" borderId="20" xfId="23" applyNumberFormat="1" applyFont="1" applyBorder="1" applyAlignment="1" applyProtection="1">
      <alignment horizontal="right" shrinkToFit="1"/>
    </xf>
    <xf numFmtId="4" fontId="4" fillId="0" borderId="15" xfId="0" applyNumberFormat="1" applyFont="1" applyFill="1" applyBorder="1" applyAlignment="1"/>
    <xf numFmtId="4" fontId="3" fillId="0" borderId="15" xfId="0" applyNumberFormat="1" applyFont="1" applyFill="1" applyBorder="1" applyAlignment="1">
      <alignment horizontal="right"/>
    </xf>
    <xf numFmtId="4" fontId="4" fillId="0" borderId="15" xfId="0" applyNumberFormat="1" applyFont="1" applyFill="1" applyBorder="1"/>
    <xf numFmtId="4" fontId="3" fillId="0" borderId="15" xfId="0" applyNumberFormat="1" applyFont="1" applyFill="1" applyBorder="1"/>
    <xf numFmtId="4" fontId="4" fillId="0" borderId="10" xfId="0" applyNumberFormat="1" applyFont="1" applyFill="1" applyBorder="1" applyAlignment="1"/>
    <xf numFmtId="4" fontId="4" fillId="0" borderId="26" xfId="0" applyNumberFormat="1" applyFont="1" applyFill="1" applyBorder="1" applyAlignment="1"/>
    <xf numFmtId="4" fontId="4" fillId="4" borderId="24" xfId="0" applyNumberFormat="1" applyFont="1" applyFill="1" applyBorder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right"/>
      <protection locked="0"/>
    </xf>
    <xf numFmtId="3" fontId="4" fillId="0" borderId="41" xfId="0" applyNumberFormat="1" applyFont="1" applyFill="1" applyBorder="1" applyAlignment="1">
      <alignment horizontal="center" wrapText="1"/>
    </xf>
    <xf numFmtId="3" fontId="4" fillId="0" borderId="42" xfId="0" applyNumberFormat="1" applyFont="1" applyFill="1" applyBorder="1" applyAlignment="1">
      <alignment horizontal="center" wrapText="1"/>
    </xf>
    <xf numFmtId="0" fontId="5" fillId="0" borderId="0" xfId="0" applyFont="1" applyFill="1" applyAlignment="1" applyProtection="1">
      <alignment horizontal="right"/>
      <protection locked="0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wrapText="1"/>
    </xf>
    <xf numFmtId="3" fontId="4" fillId="0" borderId="37" xfId="0" applyNumberFormat="1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3" xfId="27" applyFont="1" applyBorder="1" applyAlignment="1">
      <alignment horizontal="center" vertical="center"/>
    </xf>
    <xf numFmtId="0" fontId="4" fillId="0" borderId="3" xfId="27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27" applyFont="1" applyAlignment="1">
      <alignment horizontal="center" wrapText="1"/>
    </xf>
  </cellXfs>
  <cellStyles count="28">
    <cellStyle name="ex64" xfId="1"/>
    <cellStyle name="ex68" xfId="2"/>
    <cellStyle name="ex69" xfId="3"/>
    <cellStyle name="ex70" xfId="4"/>
    <cellStyle name="ex72" xfId="5"/>
    <cellStyle name="ex73" xfId="6"/>
    <cellStyle name="ex74" xfId="7"/>
    <cellStyle name="ex75" xfId="8"/>
    <cellStyle name="ex76" xfId="9"/>
    <cellStyle name="ex77" xfId="10"/>
    <cellStyle name="ex78" xfId="11"/>
    <cellStyle name="ex79" xfId="12"/>
    <cellStyle name="ex80" xfId="13"/>
    <cellStyle name="ex81" xfId="14"/>
    <cellStyle name="ex82" xfId="15"/>
    <cellStyle name="ex83" xfId="16"/>
    <cellStyle name="ex84" xfId="17"/>
    <cellStyle name="ex85" xfId="18"/>
    <cellStyle name="ex86" xfId="19"/>
    <cellStyle name="ex87" xfId="20"/>
    <cellStyle name="ex88" xfId="21"/>
    <cellStyle name="ex89" xfId="22"/>
    <cellStyle name="ex90" xfId="23"/>
    <cellStyle name="ex91" xfId="24"/>
    <cellStyle name="Обычный" xfId="0" builtinId="0"/>
    <cellStyle name="Обычный 2" xfId="25"/>
    <cellStyle name="Обычный 2 2" xfId="26"/>
    <cellStyle name="Обычный_Лист2" xf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5"/>
  <sheetViews>
    <sheetView workbookViewId="0">
      <selection activeCell="A10" sqref="A10:H10"/>
    </sheetView>
  </sheetViews>
  <sheetFormatPr defaultRowHeight="12.75"/>
  <cols>
    <col min="1" max="1" width="54" style="1" customWidth="1"/>
    <col min="2" max="2" width="10.28515625" style="8" customWidth="1"/>
    <col min="3" max="3" width="9.140625" style="1"/>
    <col min="4" max="4" width="16.140625" style="1" customWidth="1"/>
    <col min="5" max="5" width="9.140625" style="1"/>
    <col min="6" max="6" width="16.5703125" style="1" customWidth="1"/>
    <col min="7" max="7" width="16.7109375" style="7" customWidth="1"/>
    <col min="8" max="8" width="16.28515625" style="7" customWidth="1"/>
    <col min="9" max="16384" width="9.140625" style="1"/>
  </cols>
  <sheetData>
    <row r="1" spans="1:8" s="9" customFormat="1" ht="15">
      <c r="B1" s="408"/>
      <c r="C1" s="408"/>
      <c r="D1" s="408"/>
      <c r="E1" s="408"/>
      <c r="F1" s="408"/>
      <c r="G1" s="409" t="s">
        <v>111</v>
      </c>
      <c r="H1" s="409"/>
    </row>
    <row r="2" spans="1:8" s="9" customFormat="1" ht="15">
      <c r="B2" s="408"/>
      <c r="C2" s="408"/>
      <c r="D2" s="408"/>
      <c r="E2" s="408"/>
      <c r="F2" s="408"/>
      <c r="G2" s="412" t="s">
        <v>1</v>
      </c>
      <c r="H2" s="412"/>
    </row>
    <row r="3" spans="1:8" s="9" customFormat="1" ht="15">
      <c r="B3" s="10"/>
      <c r="C3" s="10"/>
      <c r="D3" s="10"/>
      <c r="E3" s="10"/>
      <c r="F3" s="409" t="s">
        <v>44</v>
      </c>
      <c r="G3" s="409"/>
      <c r="H3" s="409"/>
    </row>
    <row r="4" spans="1:8" s="9" customFormat="1" ht="15">
      <c r="B4" s="408"/>
      <c r="C4" s="408"/>
      <c r="D4" s="408"/>
      <c r="E4" s="408"/>
      <c r="F4" s="408"/>
      <c r="G4" s="409" t="s">
        <v>160</v>
      </c>
      <c r="H4" s="409"/>
    </row>
    <row r="5" spans="1:8" s="9" customFormat="1" ht="15">
      <c r="B5" s="109"/>
      <c r="C5" s="109"/>
      <c r="D5" s="109"/>
      <c r="E5" s="109"/>
      <c r="F5" s="109"/>
      <c r="G5" s="110"/>
      <c r="H5" s="110"/>
    </row>
    <row r="6" spans="1:8" s="9" customFormat="1" ht="15">
      <c r="B6" s="408"/>
      <c r="C6" s="408"/>
      <c r="D6" s="408"/>
      <c r="E6" s="408"/>
      <c r="F6" s="408"/>
      <c r="G6" s="409" t="s">
        <v>24</v>
      </c>
      <c r="H6" s="409"/>
    </row>
    <row r="7" spans="1:8" s="9" customFormat="1" ht="15">
      <c r="B7" s="408"/>
      <c r="C7" s="408"/>
      <c r="D7" s="408"/>
      <c r="E7" s="408"/>
      <c r="F7" s="408"/>
      <c r="G7" s="412" t="s">
        <v>1</v>
      </c>
      <c r="H7" s="412"/>
    </row>
    <row r="8" spans="1:8" s="9" customFormat="1" ht="15">
      <c r="B8" s="10"/>
      <c r="C8" s="10"/>
      <c r="D8" s="10"/>
      <c r="E8" s="10"/>
      <c r="F8" s="409" t="s">
        <v>44</v>
      </c>
      <c r="G8" s="409"/>
      <c r="H8" s="409"/>
    </row>
    <row r="9" spans="1:8" s="11" customFormat="1" ht="18" customHeight="1">
      <c r="B9" s="408"/>
      <c r="C9" s="408"/>
      <c r="D9" s="408"/>
      <c r="E9" s="408"/>
      <c r="F9" s="408"/>
      <c r="G9" s="409" t="s">
        <v>161</v>
      </c>
      <c r="H9" s="409"/>
    </row>
    <row r="10" spans="1:8" s="12" customFormat="1" ht="72.75" customHeight="1" thickBot="1">
      <c r="A10" s="415" t="s">
        <v>153</v>
      </c>
      <c r="B10" s="415"/>
      <c r="C10" s="415"/>
      <c r="D10" s="415"/>
      <c r="E10" s="415"/>
      <c r="F10" s="415"/>
      <c r="G10" s="415"/>
      <c r="H10" s="415"/>
    </row>
    <row r="11" spans="1:8" s="13" customFormat="1" ht="20.25" customHeight="1">
      <c r="A11" s="416" t="s">
        <v>45</v>
      </c>
      <c r="B11" s="413" t="s">
        <v>3</v>
      </c>
      <c r="C11" s="413" t="s">
        <v>4</v>
      </c>
      <c r="D11" s="413" t="s">
        <v>46</v>
      </c>
      <c r="E11" s="413" t="s">
        <v>5</v>
      </c>
      <c r="F11" s="410" t="s">
        <v>47</v>
      </c>
      <c r="G11" s="410"/>
      <c r="H11" s="411"/>
    </row>
    <row r="12" spans="1:8" s="13" customFormat="1" ht="18.75" customHeight="1">
      <c r="A12" s="417"/>
      <c r="B12" s="414"/>
      <c r="C12" s="414"/>
      <c r="D12" s="414"/>
      <c r="E12" s="414"/>
      <c r="F12" s="14">
        <v>2024</v>
      </c>
      <c r="G12" s="15">
        <v>2025</v>
      </c>
      <c r="H12" s="16">
        <v>2026</v>
      </c>
    </row>
    <row r="13" spans="1:8" s="22" customFormat="1" ht="16.5" thickBot="1">
      <c r="A13" s="17" t="s">
        <v>6</v>
      </c>
      <c r="B13" s="18" t="s">
        <v>7</v>
      </c>
      <c r="C13" s="19" t="s">
        <v>8</v>
      </c>
      <c r="D13" s="19" t="s">
        <v>9</v>
      </c>
      <c r="E13" s="19" t="s">
        <v>10</v>
      </c>
      <c r="F13" s="20">
        <v>6</v>
      </c>
      <c r="G13" s="20">
        <v>7</v>
      </c>
      <c r="H13" s="21">
        <v>8</v>
      </c>
    </row>
    <row r="14" spans="1:8" ht="16.5" thickBot="1">
      <c r="A14" s="185" t="s">
        <v>154</v>
      </c>
      <c r="B14" s="33" t="s">
        <v>86</v>
      </c>
      <c r="C14" s="33" t="s">
        <v>86</v>
      </c>
      <c r="D14" s="186"/>
      <c r="E14" s="187"/>
      <c r="F14" s="63">
        <f t="shared" ref="F14:H15" si="0">F15</f>
        <v>0</v>
      </c>
      <c r="G14" s="63">
        <f t="shared" si="0"/>
        <v>91585</v>
      </c>
      <c r="H14" s="64">
        <f t="shared" si="0"/>
        <v>148800</v>
      </c>
    </row>
    <row r="15" spans="1:8" ht="15.75">
      <c r="A15" s="188" t="s">
        <v>48</v>
      </c>
      <c r="B15" s="45" t="s">
        <v>86</v>
      </c>
      <c r="C15" s="45" t="s">
        <v>86</v>
      </c>
      <c r="D15" s="46" t="s">
        <v>49</v>
      </c>
      <c r="E15" s="41"/>
      <c r="F15" s="47">
        <f t="shared" si="0"/>
        <v>0</v>
      </c>
      <c r="G15" s="47">
        <f t="shared" si="0"/>
        <v>91585</v>
      </c>
      <c r="H15" s="48">
        <f t="shared" si="0"/>
        <v>148800</v>
      </c>
    </row>
    <row r="16" spans="1:8" ht="15.75">
      <c r="A16" s="189" t="s">
        <v>37</v>
      </c>
      <c r="B16" s="45" t="s">
        <v>86</v>
      </c>
      <c r="C16" s="45" t="s">
        <v>86</v>
      </c>
      <c r="D16" s="50" t="s">
        <v>71</v>
      </c>
      <c r="E16" s="41"/>
      <c r="F16" s="47">
        <f>F17</f>
        <v>0</v>
      </c>
      <c r="G16" s="47">
        <f>G17</f>
        <v>91585</v>
      </c>
      <c r="H16" s="48">
        <f>H17</f>
        <v>148800</v>
      </c>
    </row>
    <row r="17" spans="1:8" ht="16.5" thickBot="1">
      <c r="A17" s="190" t="s">
        <v>96</v>
      </c>
      <c r="B17" s="53" t="s">
        <v>86</v>
      </c>
      <c r="C17" s="53" t="s">
        <v>86</v>
      </c>
      <c r="D17" s="50" t="s">
        <v>71</v>
      </c>
      <c r="E17" s="54" t="s">
        <v>85</v>
      </c>
      <c r="F17" s="55">
        <v>0</v>
      </c>
      <c r="G17" s="55">
        <v>91585</v>
      </c>
      <c r="H17" s="56">
        <v>148800</v>
      </c>
    </row>
    <row r="18" spans="1:8" ht="16.5" thickBot="1">
      <c r="A18" s="61" t="s">
        <v>98</v>
      </c>
      <c r="B18" s="62" t="s">
        <v>12</v>
      </c>
      <c r="C18" s="57" t="s">
        <v>86</v>
      </c>
      <c r="D18" s="62"/>
      <c r="E18" s="57"/>
      <c r="F18" s="63">
        <f>F19+F25+F29+F44+F52+F56+F48</f>
        <v>3734485</v>
      </c>
      <c r="G18" s="63">
        <f>G19+G29+G44+G48+G25+G56</f>
        <v>2753477</v>
      </c>
      <c r="H18" s="64">
        <f>H19+H29+H44+H48+H25+H56</f>
        <v>2430842</v>
      </c>
    </row>
    <row r="19" spans="1:8" ht="47.25">
      <c r="A19" s="65" t="s">
        <v>31</v>
      </c>
      <c r="B19" s="66" t="s">
        <v>12</v>
      </c>
      <c r="C19" s="67" t="s">
        <v>13</v>
      </c>
      <c r="D19" s="66"/>
      <c r="E19" s="67"/>
      <c r="F19" s="407">
        <f>F20</f>
        <v>995389</v>
      </c>
      <c r="G19" s="68">
        <f>G20</f>
        <v>721321</v>
      </c>
      <c r="H19" s="69">
        <f>H20</f>
        <v>571321</v>
      </c>
    </row>
    <row r="20" spans="1:8" ht="15.75">
      <c r="A20" s="43" t="s">
        <v>48</v>
      </c>
      <c r="B20" s="46" t="s">
        <v>12</v>
      </c>
      <c r="C20" s="59" t="s">
        <v>13</v>
      </c>
      <c r="D20" s="46" t="s">
        <v>49</v>
      </c>
      <c r="E20" s="59"/>
      <c r="F20" s="389">
        <f>F23+F21</f>
        <v>995389</v>
      </c>
      <c r="G20" s="47">
        <f>G23+G21</f>
        <v>721321</v>
      </c>
      <c r="H20" s="60">
        <f>H23+H21</f>
        <v>571321</v>
      </c>
    </row>
    <row r="21" spans="1:8" ht="99" customHeight="1">
      <c r="A21" s="85" t="s">
        <v>79</v>
      </c>
      <c r="B21" s="59" t="s">
        <v>12</v>
      </c>
      <c r="C21" s="59" t="s">
        <v>13</v>
      </c>
      <c r="D21" s="59" t="s">
        <v>66</v>
      </c>
      <c r="E21" s="46"/>
      <c r="F21" s="47">
        <f>F22</f>
        <v>21321</v>
      </c>
      <c r="G21" s="150">
        <f>G22</f>
        <v>21321</v>
      </c>
      <c r="H21" s="191">
        <f>H22</f>
        <v>21321</v>
      </c>
    </row>
    <row r="22" spans="1:8" ht="78.75">
      <c r="A22" s="43" t="s">
        <v>35</v>
      </c>
      <c r="B22" s="46" t="s">
        <v>12</v>
      </c>
      <c r="C22" s="192" t="s">
        <v>13</v>
      </c>
      <c r="D22" s="59" t="s">
        <v>66</v>
      </c>
      <c r="E22" s="46" t="s">
        <v>27</v>
      </c>
      <c r="F22" s="47">
        <v>21321</v>
      </c>
      <c r="G22" s="150">
        <v>21321</v>
      </c>
      <c r="H22" s="191">
        <v>21321</v>
      </c>
    </row>
    <row r="23" spans="1:8" ht="47.25">
      <c r="A23" s="43" t="s">
        <v>97</v>
      </c>
      <c r="B23" s="46" t="s">
        <v>14</v>
      </c>
      <c r="C23" s="59" t="s">
        <v>13</v>
      </c>
      <c r="D23" s="46" t="s">
        <v>50</v>
      </c>
      <c r="E23" s="59"/>
      <c r="F23" s="389">
        <f>F24</f>
        <v>974068</v>
      </c>
      <c r="G23" s="47">
        <f>G24</f>
        <v>700000</v>
      </c>
      <c r="H23" s="60">
        <f>H24</f>
        <v>550000</v>
      </c>
    </row>
    <row r="24" spans="1:8" ht="78.75">
      <c r="A24" s="43" t="s">
        <v>35</v>
      </c>
      <c r="B24" s="46" t="s">
        <v>12</v>
      </c>
      <c r="C24" s="59" t="s">
        <v>13</v>
      </c>
      <c r="D24" s="46" t="s">
        <v>50</v>
      </c>
      <c r="E24" s="59" t="s">
        <v>27</v>
      </c>
      <c r="F24" s="389">
        <v>974068</v>
      </c>
      <c r="G24" s="47">
        <v>700000</v>
      </c>
      <c r="H24" s="60">
        <v>550000</v>
      </c>
    </row>
    <row r="25" spans="1:8" ht="63" hidden="1">
      <c r="A25" s="74" t="s">
        <v>51</v>
      </c>
      <c r="B25" s="75" t="s">
        <v>12</v>
      </c>
      <c r="C25" s="76" t="s">
        <v>18</v>
      </c>
      <c r="D25" s="75"/>
      <c r="E25" s="76"/>
      <c r="F25" s="3">
        <f>F26</f>
        <v>0</v>
      </c>
      <c r="G25" s="3">
        <f t="shared" ref="G25:H27" si="1">G26</f>
        <v>0</v>
      </c>
      <c r="H25" s="4">
        <f t="shared" si="1"/>
        <v>0</v>
      </c>
    </row>
    <row r="26" spans="1:8" ht="15.75" hidden="1">
      <c r="A26" s="43" t="s">
        <v>48</v>
      </c>
      <c r="B26" s="46" t="s">
        <v>12</v>
      </c>
      <c r="C26" s="59" t="s">
        <v>18</v>
      </c>
      <c r="D26" s="46" t="s">
        <v>49</v>
      </c>
      <c r="E26" s="59"/>
      <c r="F26" s="5">
        <f>F27</f>
        <v>0</v>
      </c>
      <c r="G26" s="5">
        <f t="shared" si="1"/>
        <v>0</v>
      </c>
      <c r="H26" s="6">
        <f t="shared" si="1"/>
        <v>0</v>
      </c>
    </row>
    <row r="27" spans="1:8" ht="15.75" hidden="1">
      <c r="A27" s="43" t="s">
        <v>16</v>
      </c>
      <c r="B27" s="46" t="s">
        <v>14</v>
      </c>
      <c r="C27" s="59" t="s">
        <v>18</v>
      </c>
      <c r="D27" s="46" t="s">
        <v>52</v>
      </c>
      <c r="E27" s="59"/>
      <c r="F27" s="5">
        <f>F28</f>
        <v>0</v>
      </c>
      <c r="G27" s="5">
        <f t="shared" si="1"/>
        <v>0</v>
      </c>
      <c r="H27" s="6">
        <f t="shared" si="1"/>
        <v>0</v>
      </c>
    </row>
    <row r="28" spans="1:8" ht="31.5" hidden="1">
      <c r="A28" s="43" t="s">
        <v>89</v>
      </c>
      <c r="B28" s="46" t="s">
        <v>12</v>
      </c>
      <c r="C28" s="59" t="s">
        <v>18</v>
      </c>
      <c r="D28" s="46" t="s">
        <v>52</v>
      </c>
      <c r="E28" s="59" t="s">
        <v>28</v>
      </c>
      <c r="F28" s="5">
        <v>0</v>
      </c>
      <c r="G28" s="5">
        <v>0</v>
      </c>
      <c r="H28" s="6">
        <v>0</v>
      </c>
    </row>
    <row r="29" spans="1:8" ht="63">
      <c r="A29" s="74" t="s">
        <v>99</v>
      </c>
      <c r="B29" s="75" t="s">
        <v>12</v>
      </c>
      <c r="C29" s="76" t="s">
        <v>15</v>
      </c>
      <c r="D29" s="46"/>
      <c r="E29" s="76"/>
      <c r="F29" s="42">
        <f>F30</f>
        <v>2578396</v>
      </c>
      <c r="G29" s="149">
        <f>G30</f>
        <v>2032156</v>
      </c>
      <c r="H29" s="193">
        <f>H30</f>
        <v>1859521</v>
      </c>
    </row>
    <row r="30" spans="1:8" ht="15.75">
      <c r="A30" s="43" t="s">
        <v>48</v>
      </c>
      <c r="B30" s="46" t="s">
        <v>12</v>
      </c>
      <c r="C30" s="59" t="s">
        <v>15</v>
      </c>
      <c r="D30" s="46" t="s">
        <v>49</v>
      </c>
      <c r="E30" s="59"/>
      <c r="F30" s="47">
        <f>F37+F40+F31+F34</f>
        <v>2578396</v>
      </c>
      <c r="G30" s="150">
        <f>G37+G40+G31+G34</f>
        <v>2032156</v>
      </c>
      <c r="H30" s="194">
        <f>H37+H40+H31+H34</f>
        <v>1859521</v>
      </c>
    </row>
    <row r="31" spans="1:8" ht="47.25">
      <c r="A31" s="43" t="s">
        <v>100</v>
      </c>
      <c r="B31" s="46" t="s">
        <v>12</v>
      </c>
      <c r="C31" s="59" t="s">
        <v>15</v>
      </c>
      <c r="D31" s="46" t="s">
        <v>64</v>
      </c>
      <c r="E31" s="59"/>
      <c r="F31" s="47">
        <f>F32+F33</f>
        <v>282957</v>
      </c>
      <c r="G31" s="150">
        <f>G32+G33</f>
        <v>313088</v>
      </c>
      <c r="H31" s="191">
        <f>H32+H33</f>
        <v>343561</v>
      </c>
    </row>
    <row r="32" spans="1:8" ht="78.75">
      <c r="A32" s="43" t="s">
        <v>35</v>
      </c>
      <c r="B32" s="46" t="s">
        <v>12</v>
      </c>
      <c r="C32" s="59" t="s">
        <v>15</v>
      </c>
      <c r="D32" s="46" t="s">
        <v>64</v>
      </c>
      <c r="E32" s="59" t="s">
        <v>27</v>
      </c>
      <c r="F32" s="47">
        <v>248850</v>
      </c>
      <c r="G32" s="150">
        <v>240360</v>
      </c>
      <c r="H32" s="191">
        <v>261870</v>
      </c>
    </row>
    <row r="33" spans="1:8" ht="31.5">
      <c r="A33" s="43" t="s">
        <v>89</v>
      </c>
      <c r="B33" s="46" t="s">
        <v>12</v>
      </c>
      <c r="C33" s="59" t="s">
        <v>15</v>
      </c>
      <c r="D33" s="46" t="s">
        <v>64</v>
      </c>
      <c r="E33" s="59" t="s">
        <v>28</v>
      </c>
      <c r="F33" s="47">
        <v>34107</v>
      </c>
      <c r="G33" s="150">
        <v>72728</v>
      </c>
      <c r="H33" s="191">
        <v>81691</v>
      </c>
    </row>
    <row r="34" spans="1:8" ht="94.5" hidden="1">
      <c r="A34" s="107" t="s">
        <v>87</v>
      </c>
      <c r="B34" s="59" t="s">
        <v>12</v>
      </c>
      <c r="C34" s="59" t="s">
        <v>15</v>
      </c>
      <c r="D34" s="46" t="s">
        <v>101</v>
      </c>
      <c r="E34" s="59"/>
      <c r="F34" s="5">
        <f>F35+F36</f>
        <v>0</v>
      </c>
      <c r="G34" s="5">
        <f>G35+G36</f>
        <v>0</v>
      </c>
      <c r="H34" s="6">
        <f>H35+H36</f>
        <v>0</v>
      </c>
    </row>
    <row r="35" spans="1:8" ht="78.75" hidden="1">
      <c r="A35" s="83" t="s">
        <v>88</v>
      </c>
      <c r="B35" s="59" t="s">
        <v>12</v>
      </c>
      <c r="C35" s="59" t="s">
        <v>15</v>
      </c>
      <c r="D35" s="46" t="s">
        <v>101</v>
      </c>
      <c r="E35" s="59" t="s">
        <v>27</v>
      </c>
      <c r="F35" s="5">
        <v>0</v>
      </c>
      <c r="G35" s="5">
        <v>0</v>
      </c>
      <c r="H35" s="6">
        <v>0</v>
      </c>
    </row>
    <row r="36" spans="1:8" ht="31.5" hidden="1">
      <c r="A36" s="83" t="s">
        <v>89</v>
      </c>
      <c r="B36" s="59" t="s">
        <v>12</v>
      </c>
      <c r="C36" s="59" t="s">
        <v>15</v>
      </c>
      <c r="D36" s="46" t="s">
        <v>101</v>
      </c>
      <c r="E36" s="59" t="s">
        <v>28</v>
      </c>
      <c r="F36" s="5">
        <v>0</v>
      </c>
      <c r="G36" s="5">
        <v>0</v>
      </c>
      <c r="H36" s="6">
        <v>0</v>
      </c>
    </row>
    <row r="37" spans="1:8" ht="97.5" customHeight="1">
      <c r="A37" s="85" t="s">
        <v>79</v>
      </c>
      <c r="B37" s="59" t="s">
        <v>12</v>
      </c>
      <c r="C37" s="59" t="s">
        <v>15</v>
      </c>
      <c r="D37" s="59" t="s">
        <v>66</v>
      </c>
      <c r="E37" s="46"/>
      <c r="F37" s="47">
        <f>F38+F39</f>
        <v>6000</v>
      </c>
      <c r="G37" s="150">
        <f>G38+G39</f>
        <v>6000</v>
      </c>
      <c r="H37" s="191">
        <f>H38+H39</f>
        <v>6000</v>
      </c>
    </row>
    <row r="38" spans="1:8" ht="78.75" hidden="1">
      <c r="A38" s="43" t="s">
        <v>35</v>
      </c>
      <c r="B38" s="46" t="s">
        <v>12</v>
      </c>
      <c r="C38" s="59" t="s">
        <v>15</v>
      </c>
      <c r="D38" s="59" t="s">
        <v>66</v>
      </c>
      <c r="E38" s="46" t="s">
        <v>27</v>
      </c>
      <c r="F38" s="47">
        <v>0</v>
      </c>
      <c r="G38" s="150">
        <v>0</v>
      </c>
      <c r="H38" s="191">
        <v>0</v>
      </c>
    </row>
    <row r="39" spans="1:8" ht="31.5">
      <c r="A39" s="43" t="s">
        <v>89</v>
      </c>
      <c r="B39" s="46" t="s">
        <v>12</v>
      </c>
      <c r="C39" s="59" t="s">
        <v>15</v>
      </c>
      <c r="D39" s="59" t="s">
        <v>66</v>
      </c>
      <c r="E39" s="46" t="s">
        <v>28</v>
      </c>
      <c r="F39" s="47">
        <v>6000</v>
      </c>
      <c r="G39" s="150">
        <v>6000</v>
      </c>
      <c r="H39" s="191">
        <v>6000</v>
      </c>
    </row>
    <row r="40" spans="1:8" ht="15.75">
      <c r="A40" s="43" t="s">
        <v>16</v>
      </c>
      <c r="B40" s="46" t="s">
        <v>12</v>
      </c>
      <c r="C40" s="59" t="s">
        <v>15</v>
      </c>
      <c r="D40" s="46" t="s">
        <v>52</v>
      </c>
      <c r="E40" s="59"/>
      <c r="F40" s="47">
        <f>F41+F42+F43</f>
        <v>2289439</v>
      </c>
      <c r="G40" s="47">
        <f>G41+G42+G43</f>
        <v>1713068</v>
      </c>
      <c r="H40" s="60">
        <f>H41+H42+H43</f>
        <v>1509960</v>
      </c>
    </row>
    <row r="41" spans="1:8" ht="78.75">
      <c r="A41" s="43" t="s">
        <v>35</v>
      </c>
      <c r="B41" s="46" t="s">
        <v>12</v>
      </c>
      <c r="C41" s="59" t="s">
        <v>15</v>
      </c>
      <c r="D41" s="46" t="s">
        <v>52</v>
      </c>
      <c r="E41" s="59" t="s">
        <v>27</v>
      </c>
      <c r="F41" s="47">
        <v>1901932</v>
      </c>
      <c r="G41" s="47">
        <v>1454268</v>
      </c>
      <c r="H41" s="60">
        <v>1303160</v>
      </c>
    </row>
    <row r="42" spans="1:8" ht="31.5">
      <c r="A42" s="43" t="s">
        <v>89</v>
      </c>
      <c r="B42" s="46" t="s">
        <v>12</v>
      </c>
      <c r="C42" s="59" t="s">
        <v>15</v>
      </c>
      <c r="D42" s="46" t="s">
        <v>52</v>
      </c>
      <c r="E42" s="59" t="s">
        <v>28</v>
      </c>
      <c r="F42" s="389">
        <v>387507</v>
      </c>
      <c r="G42" s="47">
        <v>258800</v>
      </c>
      <c r="H42" s="60">
        <v>206800</v>
      </c>
    </row>
    <row r="43" spans="1:8" ht="15.75" hidden="1">
      <c r="A43" s="43" t="s">
        <v>36</v>
      </c>
      <c r="B43" s="46" t="s">
        <v>12</v>
      </c>
      <c r="C43" s="59" t="s">
        <v>15</v>
      </c>
      <c r="D43" s="46" t="s">
        <v>52</v>
      </c>
      <c r="E43" s="59" t="s">
        <v>32</v>
      </c>
      <c r="F43" s="5">
        <v>0</v>
      </c>
      <c r="G43" s="5">
        <v>0</v>
      </c>
      <c r="H43" s="6">
        <v>0</v>
      </c>
    </row>
    <row r="44" spans="1:8" ht="47.25">
      <c r="A44" s="74" t="s">
        <v>22</v>
      </c>
      <c r="B44" s="75" t="s">
        <v>12</v>
      </c>
      <c r="C44" s="76" t="s">
        <v>23</v>
      </c>
      <c r="D44" s="46"/>
      <c r="E44" s="76"/>
      <c r="F44" s="42">
        <f>F45</f>
        <v>149700</v>
      </c>
      <c r="G44" s="42">
        <f t="shared" ref="G44:H46" si="2">G45</f>
        <v>0</v>
      </c>
      <c r="H44" s="77">
        <f t="shared" si="2"/>
        <v>0</v>
      </c>
    </row>
    <row r="45" spans="1:8" ht="15.75">
      <c r="A45" s="43" t="s">
        <v>48</v>
      </c>
      <c r="B45" s="78" t="s">
        <v>12</v>
      </c>
      <c r="C45" s="59" t="s">
        <v>23</v>
      </c>
      <c r="D45" s="59" t="s">
        <v>49</v>
      </c>
      <c r="E45" s="78"/>
      <c r="F45" s="47">
        <f>F46</f>
        <v>149700</v>
      </c>
      <c r="G45" s="47">
        <f t="shared" si="2"/>
        <v>0</v>
      </c>
      <c r="H45" s="60">
        <f t="shared" si="2"/>
        <v>0</v>
      </c>
    </row>
    <row r="46" spans="1:8" ht="79.5" customHeight="1">
      <c r="A46" s="43" t="s">
        <v>102</v>
      </c>
      <c r="B46" s="78" t="s">
        <v>12</v>
      </c>
      <c r="C46" s="59" t="s">
        <v>23</v>
      </c>
      <c r="D46" s="46" t="s">
        <v>54</v>
      </c>
      <c r="E46" s="59"/>
      <c r="F46" s="47">
        <f>F47</f>
        <v>149700</v>
      </c>
      <c r="G46" s="150">
        <f t="shared" si="2"/>
        <v>0</v>
      </c>
      <c r="H46" s="191">
        <f t="shared" si="2"/>
        <v>0</v>
      </c>
    </row>
    <row r="47" spans="1:8" ht="15.75">
      <c r="A47" s="43" t="s">
        <v>34</v>
      </c>
      <c r="B47" s="78" t="s">
        <v>12</v>
      </c>
      <c r="C47" s="59" t="s">
        <v>23</v>
      </c>
      <c r="D47" s="46" t="s">
        <v>54</v>
      </c>
      <c r="E47" s="59" t="s">
        <v>33</v>
      </c>
      <c r="F47" s="47">
        <v>149700</v>
      </c>
      <c r="G47" s="150">
        <v>0</v>
      </c>
      <c r="H47" s="191">
        <v>0</v>
      </c>
    </row>
    <row r="48" spans="1:8" ht="31.5" hidden="1">
      <c r="A48" s="74" t="s">
        <v>55</v>
      </c>
      <c r="B48" s="75" t="s">
        <v>12</v>
      </c>
      <c r="C48" s="76" t="s">
        <v>56</v>
      </c>
      <c r="D48" s="46"/>
      <c r="E48" s="76"/>
      <c r="F48" s="3">
        <f t="shared" ref="F48:H50" si="3">F49</f>
        <v>0</v>
      </c>
      <c r="G48" s="149">
        <f t="shared" si="3"/>
        <v>0</v>
      </c>
      <c r="H48" s="193">
        <f t="shared" si="3"/>
        <v>0</v>
      </c>
    </row>
    <row r="49" spans="1:9" ht="15.75" hidden="1">
      <c r="A49" s="43" t="s">
        <v>48</v>
      </c>
      <c r="B49" s="78" t="s">
        <v>12</v>
      </c>
      <c r="C49" s="59" t="s">
        <v>56</v>
      </c>
      <c r="D49" s="59" t="s">
        <v>49</v>
      </c>
      <c r="E49" s="78"/>
      <c r="F49" s="5">
        <f t="shared" si="3"/>
        <v>0</v>
      </c>
      <c r="G49" s="150">
        <f t="shared" si="3"/>
        <v>0</v>
      </c>
      <c r="H49" s="191">
        <f t="shared" si="3"/>
        <v>0</v>
      </c>
    </row>
    <row r="50" spans="1:9" ht="31.5" hidden="1">
      <c r="A50" s="43" t="s">
        <v>57</v>
      </c>
      <c r="B50" s="78" t="s">
        <v>12</v>
      </c>
      <c r="C50" s="59" t="s">
        <v>56</v>
      </c>
      <c r="D50" s="46" t="s">
        <v>58</v>
      </c>
      <c r="E50" s="59"/>
      <c r="F50" s="5">
        <f>F51</f>
        <v>0</v>
      </c>
      <c r="G50" s="150">
        <f t="shared" si="3"/>
        <v>0</v>
      </c>
      <c r="H50" s="194">
        <f t="shared" si="3"/>
        <v>0</v>
      </c>
    </row>
    <row r="51" spans="1:9" ht="15.75" hidden="1">
      <c r="A51" s="43" t="s">
        <v>36</v>
      </c>
      <c r="B51" s="46" t="s">
        <v>12</v>
      </c>
      <c r="C51" s="59" t="s">
        <v>56</v>
      </c>
      <c r="D51" s="46" t="s">
        <v>58</v>
      </c>
      <c r="E51" s="59" t="s">
        <v>32</v>
      </c>
      <c r="F51" s="5">
        <v>0</v>
      </c>
      <c r="G51" s="150">
        <v>0</v>
      </c>
      <c r="H51" s="191">
        <v>0</v>
      </c>
    </row>
    <row r="52" spans="1:9" ht="15.75" hidden="1">
      <c r="A52" s="74" t="s">
        <v>59</v>
      </c>
      <c r="B52" s="75" t="s">
        <v>12</v>
      </c>
      <c r="C52" s="76" t="s">
        <v>60</v>
      </c>
      <c r="D52" s="46"/>
      <c r="E52" s="76"/>
      <c r="F52" s="3">
        <f>F53</f>
        <v>0</v>
      </c>
      <c r="G52" s="149">
        <f t="shared" ref="G52:H54" si="4">G53</f>
        <v>0</v>
      </c>
      <c r="H52" s="193">
        <f t="shared" si="4"/>
        <v>0</v>
      </c>
    </row>
    <row r="53" spans="1:9" ht="15.75" hidden="1">
      <c r="A53" s="43" t="s">
        <v>48</v>
      </c>
      <c r="B53" s="78" t="s">
        <v>12</v>
      </c>
      <c r="C53" s="59" t="s">
        <v>60</v>
      </c>
      <c r="D53" s="59" t="s">
        <v>49</v>
      </c>
      <c r="E53" s="78"/>
      <c r="F53" s="5">
        <f>F54</f>
        <v>0</v>
      </c>
      <c r="G53" s="150">
        <f t="shared" si="4"/>
        <v>0</v>
      </c>
      <c r="H53" s="191">
        <f t="shared" si="4"/>
        <v>0</v>
      </c>
    </row>
    <row r="54" spans="1:9" ht="15.75" hidden="1">
      <c r="A54" s="43" t="s">
        <v>61</v>
      </c>
      <c r="B54" s="78" t="s">
        <v>12</v>
      </c>
      <c r="C54" s="59" t="s">
        <v>60</v>
      </c>
      <c r="D54" s="46" t="s">
        <v>62</v>
      </c>
      <c r="E54" s="59"/>
      <c r="F54" s="5">
        <f>F55</f>
        <v>0</v>
      </c>
      <c r="G54" s="150">
        <f t="shared" si="4"/>
        <v>0</v>
      </c>
      <c r="H54" s="191">
        <f t="shared" si="4"/>
        <v>0</v>
      </c>
    </row>
    <row r="55" spans="1:9" ht="15.75" hidden="1">
      <c r="A55" s="43" t="s">
        <v>36</v>
      </c>
      <c r="B55" s="78" t="s">
        <v>12</v>
      </c>
      <c r="C55" s="59" t="s">
        <v>60</v>
      </c>
      <c r="D55" s="46" t="s">
        <v>62</v>
      </c>
      <c r="E55" s="59" t="s">
        <v>32</v>
      </c>
      <c r="F55" s="5">
        <v>0</v>
      </c>
      <c r="G55" s="150">
        <v>0</v>
      </c>
      <c r="H55" s="191">
        <v>0</v>
      </c>
    </row>
    <row r="56" spans="1:9" ht="15.75">
      <c r="A56" s="74" t="s">
        <v>17</v>
      </c>
      <c r="B56" s="75" t="s">
        <v>12</v>
      </c>
      <c r="C56" s="76" t="s">
        <v>21</v>
      </c>
      <c r="D56" s="46"/>
      <c r="E56" s="59"/>
      <c r="F56" s="42">
        <f>F57</f>
        <v>11000</v>
      </c>
      <c r="G56" s="149">
        <f>G57</f>
        <v>0</v>
      </c>
      <c r="H56" s="195">
        <f>H57</f>
        <v>0</v>
      </c>
      <c r="I56" s="12"/>
    </row>
    <row r="57" spans="1:9" ht="15.75">
      <c r="A57" s="43" t="s">
        <v>48</v>
      </c>
      <c r="B57" s="46" t="s">
        <v>12</v>
      </c>
      <c r="C57" s="59" t="s">
        <v>21</v>
      </c>
      <c r="D57" s="46" t="s">
        <v>49</v>
      </c>
      <c r="E57" s="59"/>
      <c r="F57" s="47">
        <f>F62+F58+F60</f>
        <v>11000</v>
      </c>
      <c r="G57" s="150">
        <f>G62+G58+G60</f>
        <v>0</v>
      </c>
      <c r="H57" s="194">
        <f>H62+H58+H60</f>
        <v>0</v>
      </c>
      <c r="I57" s="12"/>
    </row>
    <row r="58" spans="1:9" s="12" customFormat="1" ht="63" hidden="1">
      <c r="A58" s="43" t="s">
        <v>73</v>
      </c>
      <c r="B58" s="46" t="s">
        <v>12</v>
      </c>
      <c r="C58" s="59" t="s">
        <v>21</v>
      </c>
      <c r="D58" s="46" t="s">
        <v>74</v>
      </c>
      <c r="E58" s="59"/>
      <c r="F58" s="47">
        <f>F59</f>
        <v>0</v>
      </c>
      <c r="G58" s="150">
        <f>G59</f>
        <v>0</v>
      </c>
      <c r="H58" s="191">
        <f>H59</f>
        <v>0</v>
      </c>
    </row>
    <row r="59" spans="1:9" ht="31.5" hidden="1">
      <c r="A59" s="43" t="s">
        <v>89</v>
      </c>
      <c r="B59" s="46" t="s">
        <v>12</v>
      </c>
      <c r="C59" s="59" t="s">
        <v>21</v>
      </c>
      <c r="D59" s="46" t="s">
        <v>74</v>
      </c>
      <c r="E59" s="59" t="s">
        <v>28</v>
      </c>
      <c r="F59" s="47">
        <v>0</v>
      </c>
      <c r="G59" s="150">
        <v>0</v>
      </c>
      <c r="H59" s="191">
        <v>0</v>
      </c>
      <c r="I59" s="12"/>
    </row>
    <row r="60" spans="1:9" ht="94.5" hidden="1">
      <c r="A60" s="86" t="s">
        <v>80</v>
      </c>
      <c r="B60" s="78" t="s">
        <v>12</v>
      </c>
      <c r="C60" s="59" t="s">
        <v>21</v>
      </c>
      <c r="D60" s="59" t="s">
        <v>91</v>
      </c>
      <c r="E60" s="59"/>
      <c r="F60" s="47">
        <v>0</v>
      </c>
      <c r="G60" s="150">
        <f>G61</f>
        <v>0</v>
      </c>
      <c r="H60" s="191">
        <f>H61</f>
        <v>0</v>
      </c>
      <c r="I60" s="12"/>
    </row>
    <row r="61" spans="1:9" ht="15.75" hidden="1">
      <c r="A61" s="43" t="s">
        <v>34</v>
      </c>
      <c r="B61" s="78" t="s">
        <v>12</v>
      </c>
      <c r="C61" s="59" t="s">
        <v>21</v>
      </c>
      <c r="D61" s="59" t="s">
        <v>91</v>
      </c>
      <c r="E61" s="59" t="s">
        <v>33</v>
      </c>
      <c r="F61" s="47">
        <v>0</v>
      </c>
      <c r="G61" s="150">
        <v>0</v>
      </c>
      <c r="H61" s="191">
        <v>0</v>
      </c>
      <c r="I61" s="12"/>
    </row>
    <row r="62" spans="1:9" ht="31.5">
      <c r="A62" s="43" t="s">
        <v>29</v>
      </c>
      <c r="B62" s="46" t="s">
        <v>12</v>
      </c>
      <c r="C62" s="59" t="s">
        <v>21</v>
      </c>
      <c r="D62" s="46" t="s">
        <v>63</v>
      </c>
      <c r="E62" s="59"/>
      <c r="F62" s="47">
        <f>F63+F64</f>
        <v>11000</v>
      </c>
      <c r="G62" s="150">
        <f>G63+G64</f>
        <v>0</v>
      </c>
      <c r="H62" s="191">
        <f>H63+H64</f>
        <v>0</v>
      </c>
      <c r="I62" s="12"/>
    </row>
    <row r="63" spans="1:9" ht="31.5">
      <c r="A63" s="43" t="s">
        <v>89</v>
      </c>
      <c r="B63" s="46" t="s">
        <v>12</v>
      </c>
      <c r="C63" s="59" t="s">
        <v>21</v>
      </c>
      <c r="D63" s="46" t="s">
        <v>63</v>
      </c>
      <c r="E63" s="59" t="s">
        <v>28</v>
      </c>
      <c r="F63" s="47">
        <v>5000</v>
      </c>
      <c r="G63" s="150">
        <v>0</v>
      </c>
      <c r="H63" s="191">
        <v>0</v>
      </c>
      <c r="I63" s="12"/>
    </row>
    <row r="64" spans="1:9" ht="16.5" thickBot="1">
      <c r="A64" s="43" t="s">
        <v>36</v>
      </c>
      <c r="B64" s="46" t="s">
        <v>12</v>
      </c>
      <c r="C64" s="59" t="s">
        <v>21</v>
      </c>
      <c r="D64" s="46" t="s">
        <v>63</v>
      </c>
      <c r="E64" s="59" t="s">
        <v>32</v>
      </c>
      <c r="F64" s="47">
        <v>6000</v>
      </c>
      <c r="G64" s="150">
        <v>0</v>
      </c>
      <c r="H64" s="191">
        <v>0</v>
      </c>
      <c r="I64" s="12"/>
    </row>
    <row r="65" spans="1:9" ht="16.5" hidden="1" thickBot="1">
      <c r="A65" s="61" t="s">
        <v>109</v>
      </c>
      <c r="B65" s="62" t="s">
        <v>15</v>
      </c>
      <c r="C65" s="57" t="s">
        <v>86</v>
      </c>
      <c r="D65" s="62"/>
      <c r="E65" s="57"/>
      <c r="F65" s="390">
        <f>F66+F73</f>
        <v>0</v>
      </c>
      <c r="G65" s="151">
        <f>G66+G73</f>
        <v>0</v>
      </c>
      <c r="H65" s="196">
        <f>H66+H73</f>
        <v>0</v>
      </c>
      <c r="I65" s="12"/>
    </row>
    <row r="66" spans="1:9" ht="15.75" hidden="1">
      <c r="A66" s="87" t="s">
        <v>90</v>
      </c>
      <c r="B66" s="67" t="s">
        <v>15</v>
      </c>
      <c r="C66" s="67" t="s">
        <v>12</v>
      </c>
      <c r="D66" s="67"/>
      <c r="E66" s="67"/>
      <c r="F66" s="391">
        <f t="shared" ref="F66:H70" si="5">F67</f>
        <v>0</v>
      </c>
      <c r="G66" s="152">
        <f t="shared" si="5"/>
        <v>0</v>
      </c>
      <c r="H66" s="197">
        <f t="shared" si="5"/>
        <v>0</v>
      </c>
      <c r="I66" s="12"/>
    </row>
    <row r="67" spans="1:9" ht="31.5" hidden="1">
      <c r="A67" s="119" t="s">
        <v>114</v>
      </c>
      <c r="B67" s="59" t="s">
        <v>15</v>
      </c>
      <c r="C67" s="59" t="s">
        <v>12</v>
      </c>
      <c r="D67" s="108" t="s">
        <v>118</v>
      </c>
      <c r="E67" s="100"/>
      <c r="F67" s="392">
        <f t="shared" si="5"/>
        <v>0</v>
      </c>
      <c r="G67" s="153">
        <f t="shared" si="5"/>
        <v>0</v>
      </c>
      <c r="H67" s="198">
        <f t="shared" si="5"/>
        <v>0</v>
      </c>
      <c r="I67" s="12"/>
    </row>
    <row r="68" spans="1:9" ht="31.5" hidden="1">
      <c r="A68" s="120" t="s">
        <v>115</v>
      </c>
      <c r="B68" s="59" t="s">
        <v>15</v>
      </c>
      <c r="C68" s="59" t="s">
        <v>12</v>
      </c>
      <c r="D68" s="115" t="s">
        <v>119</v>
      </c>
      <c r="E68" s="116"/>
      <c r="F68" s="393">
        <f t="shared" si="5"/>
        <v>0</v>
      </c>
      <c r="G68" s="154">
        <f t="shared" si="5"/>
        <v>0</v>
      </c>
      <c r="H68" s="199">
        <f t="shared" si="5"/>
        <v>0</v>
      </c>
      <c r="I68" s="12"/>
    </row>
    <row r="69" spans="1:9" ht="31.5" hidden="1">
      <c r="A69" s="121" t="s">
        <v>116</v>
      </c>
      <c r="B69" s="59" t="s">
        <v>15</v>
      </c>
      <c r="C69" s="59" t="s">
        <v>12</v>
      </c>
      <c r="D69" s="101" t="s">
        <v>120</v>
      </c>
      <c r="E69" s="102"/>
      <c r="F69" s="394">
        <f t="shared" si="5"/>
        <v>0</v>
      </c>
      <c r="G69" s="155">
        <f t="shared" si="5"/>
        <v>0</v>
      </c>
      <c r="H69" s="200">
        <f t="shared" si="5"/>
        <v>0</v>
      </c>
      <c r="I69" s="12"/>
    </row>
    <row r="70" spans="1:9" ht="47.25" hidden="1">
      <c r="A70" s="122" t="s">
        <v>117</v>
      </c>
      <c r="B70" s="59" t="s">
        <v>15</v>
      </c>
      <c r="C70" s="59" t="s">
        <v>12</v>
      </c>
      <c r="D70" s="103" t="s">
        <v>121</v>
      </c>
      <c r="E70" s="104"/>
      <c r="F70" s="395">
        <f t="shared" si="5"/>
        <v>0</v>
      </c>
      <c r="G70" s="156">
        <f t="shared" si="5"/>
        <v>0</v>
      </c>
      <c r="H70" s="201">
        <f t="shared" si="5"/>
        <v>0</v>
      </c>
      <c r="I70" s="12"/>
    </row>
    <row r="71" spans="1:9" ht="31.5" hidden="1">
      <c r="A71" s="123" t="s">
        <v>89</v>
      </c>
      <c r="B71" s="59" t="s">
        <v>15</v>
      </c>
      <c r="C71" s="59" t="s">
        <v>12</v>
      </c>
      <c r="D71" s="105" t="s">
        <v>122</v>
      </c>
      <c r="E71" s="106" t="s">
        <v>28</v>
      </c>
      <c r="F71" s="396">
        <v>0</v>
      </c>
      <c r="G71" s="157">
        <v>0</v>
      </c>
      <c r="H71" s="202">
        <v>0</v>
      </c>
      <c r="I71" s="12"/>
    </row>
    <row r="72" spans="1:9" ht="15.75" hidden="1">
      <c r="A72" s="112" t="s">
        <v>92</v>
      </c>
      <c r="B72" s="113" t="s">
        <v>15</v>
      </c>
      <c r="C72" s="113" t="s">
        <v>23</v>
      </c>
      <c r="D72" s="114"/>
      <c r="E72" s="114"/>
      <c r="F72" s="397">
        <f t="shared" ref="F72:H74" si="6">F73</f>
        <v>0</v>
      </c>
      <c r="G72" s="158">
        <f t="shared" si="6"/>
        <v>0</v>
      </c>
      <c r="H72" s="203">
        <f t="shared" si="6"/>
        <v>0</v>
      </c>
      <c r="I72" s="12"/>
    </row>
    <row r="73" spans="1:9" ht="15.75" hidden="1">
      <c r="A73" s="90" t="s">
        <v>48</v>
      </c>
      <c r="B73" s="70" t="s">
        <v>15</v>
      </c>
      <c r="C73" s="70" t="s">
        <v>23</v>
      </c>
      <c r="D73" s="91" t="s">
        <v>49</v>
      </c>
      <c r="E73" s="91"/>
      <c r="F73" s="398">
        <f t="shared" si="6"/>
        <v>0</v>
      </c>
      <c r="G73" s="159">
        <f t="shared" si="6"/>
        <v>0</v>
      </c>
      <c r="H73" s="204">
        <f t="shared" si="6"/>
        <v>0</v>
      </c>
      <c r="I73" s="12"/>
    </row>
    <row r="74" spans="1:9" ht="47.25" hidden="1">
      <c r="A74" s="92" t="s">
        <v>93</v>
      </c>
      <c r="B74" s="70" t="s">
        <v>15</v>
      </c>
      <c r="C74" s="70" t="s">
        <v>23</v>
      </c>
      <c r="D74" s="93" t="s">
        <v>94</v>
      </c>
      <c r="E74" s="93"/>
      <c r="F74" s="399">
        <f t="shared" si="6"/>
        <v>0</v>
      </c>
      <c r="G74" s="160">
        <f t="shared" si="6"/>
        <v>0</v>
      </c>
      <c r="H74" s="205">
        <f t="shared" si="6"/>
        <v>0</v>
      </c>
      <c r="I74" s="12"/>
    </row>
    <row r="75" spans="1:9" ht="32.25" hidden="1" thickBot="1">
      <c r="A75" s="94" t="s">
        <v>89</v>
      </c>
      <c r="B75" s="84" t="s">
        <v>15</v>
      </c>
      <c r="C75" s="95" t="s">
        <v>23</v>
      </c>
      <c r="D75" s="96" t="s">
        <v>94</v>
      </c>
      <c r="E75" s="97" t="s">
        <v>28</v>
      </c>
      <c r="F75" s="400">
        <v>0</v>
      </c>
      <c r="G75" s="161">
        <v>0</v>
      </c>
      <c r="H75" s="206">
        <v>0</v>
      </c>
      <c r="I75" s="12"/>
    </row>
    <row r="76" spans="1:9" ht="16.5" thickBot="1">
      <c r="A76" s="61" t="s">
        <v>103</v>
      </c>
      <c r="B76" s="62" t="s">
        <v>19</v>
      </c>
      <c r="C76" s="79" t="s">
        <v>86</v>
      </c>
      <c r="D76" s="80"/>
      <c r="E76" s="81"/>
      <c r="F76" s="63">
        <f>F77+F82</f>
        <v>1012795.04</v>
      </c>
      <c r="G76" s="148">
        <f>G77+G82</f>
        <v>959087</v>
      </c>
      <c r="H76" s="207">
        <f>H77+H82</f>
        <v>617580</v>
      </c>
      <c r="I76" s="12"/>
    </row>
    <row r="77" spans="1:9" ht="15.75" hidden="1">
      <c r="A77" s="74" t="s">
        <v>30</v>
      </c>
      <c r="B77" s="98" t="s">
        <v>19</v>
      </c>
      <c r="C77" s="76" t="s">
        <v>12</v>
      </c>
      <c r="D77" s="75"/>
      <c r="E77" s="76"/>
      <c r="F77" s="42">
        <f t="shared" ref="F77:H78" si="7">F78</f>
        <v>0</v>
      </c>
      <c r="G77" s="149">
        <f t="shared" si="7"/>
        <v>0</v>
      </c>
      <c r="H77" s="193">
        <f t="shared" si="7"/>
        <v>0</v>
      </c>
      <c r="I77" s="12"/>
    </row>
    <row r="78" spans="1:9" ht="15.75" hidden="1">
      <c r="A78" s="43" t="s">
        <v>48</v>
      </c>
      <c r="B78" s="78" t="s">
        <v>19</v>
      </c>
      <c r="C78" s="59" t="s">
        <v>12</v>
      </c>
      <c r="D78" s="46" t="s">
        <v>49</v>
      </c>
      <c r="E78" s="59"/>
      <c r="F78" s="47">
        <f t="shared" si="7"/>
        <v>0</v>
      </c>
      <c r="G78" s="150">
        <f t="shared" si="7"/>
        <v>0</v>
      </c>
      <c r="H78" s="191">
        <f t="shared" si="7"/>
        <v>0</v>
      </c>
      <c r="I78" s="12"/>
    </row>
    <row r="79" spans="1:9" ht="15.75" hidden="1">
      <c r="A79" s="43" t="s">
        <v>43</v>
      </c>
      <c r="B79" s="78" t="s">
        <v>19</v>
      </c>
      <c r="C79" s="59" t="s">
        <v>12</v>
      </c>
      <c r="D79" s="46" t="s">
        <v>65</v>
      </c>
      <c r="E79" s="59"/>
      <c r="F79" s="47">
        <f>F80+F81</f>
        <v>0</v>
      </c>
      <c r="G79" s="150">
        <f>G80+G81</f>
        <v>0</v>
      </c>
      <c r="H79" s="191">
        <f>H80+H81</f>
        <v>0</v>
      </c>
      <c r="I79" s="12"/>
    </row>
    <row r="80" spans="1:9" ht="31.5" hidden="1">
      <c r="A80" s="43" t="s">
        <v>89</v>
      </c>
      <c r="B80" s="70" t="s">
        <v>19</v>
      </c>
      <c r="C80" s="59" t="s">
        <v>12</v>
      </c>
      <c r="D80" s="46" t="s">
        <v>65</v>
      </c>
      <c r="E80" s="70" t="s">
        <v>28</v>
      </c>
      <c r="F80" s="72">
        <v>0</v>
      </c>
      <c r="G80" s="162">
        <v>0</v>
      </c>
      <c r="H80" s="194">
        <v>0</v>
      </c>
      <c r="I80" s="12"/>
    </row>
    <row r="81" spans="1:10" ht="15.75" hidden="1">
      <c r="A81" s="88" t="s">
        <v>36</v>
      </c>
      <c r="B81" s="70" t="s">
        <v>19</v>
      </c>
      <c r="C81" s="70" t="s">
        <v>12</v>
      </c>
      <c r="D81" s="70" t="s">
        <v>65</v>
      </c>
      <c r="E81" s="70" t="s">
        <v>32</v>
      </c>
      <c r="F81" s="72">
        <v>0</v>
      </c>
      <c r="G81" s="162">
        <v>0</v>
      </c>
      <c r="H81" s="194">
        <v>0</v>
      </c>
      <c r="I81" s="12"/>
    </row>
    <row r="82" spans="1:10" ht="15.75">
      <c r="A82" s="99" t="s">
        <v>20</v>
      </c>
      <c r="B82" s="89" t="s">
        <v>19</v>
      </c>
      <c r="C82" s="89" t="s">
        <v>18</v>
      </c>
      <c r="D82" s="70"/>
      <c r="E82" s="89"/>
      <c r="F82" s="401">
        <f>F94+F83+F88</f>
        <v>1012795.04</v>
      </c>
      <c r="G82" s="163">
        <f>G94+G83+G88</f>
        <v>959087</v>
      </c>
      <c r="H82" s="195">
        <f>H94+H83+H88</f>
        <v>617580</v>
      </c>
      <c r="I82" s="12"/>
    </row>
    <row r="83" spans="1:10" ht="31.5" hidden="1">
      <c r="A83" s="119" t="s">
        <v>114</v>
      </c>
      <c r="B83" s="59" t="s">
        <v>19</v>
      </c>
      <c r="C83" s="70" t="s">
        <v>18</v>
      </c>
      <c r="D83" s="100" t="s">
        <v>118</v>
      </c>
      <c r="E83" s="208"/>
      <c r="F83" s="392">
        <f t="shared" ref="F83:H86" si="8">F84</f>
        <v>0</v>
      </c>
      <c r="G83" s="209">
        <f t="shared" si="8"/>
        <v>0</v>
      </c>
      <c r="H83" s="210">
        <f t="shared" si="8"/>
        <v>0</v>
      </c>
      <c r="I83" s="12"/>
    </row>
    <row r="84" spans="1:10" ht="31.5" hidden="1">
      <c r="A84" s="120" t="s">
        <v>115</v>
      </c>
      <c r="B84" s="59" t="s">
        <v>19</v>
      </c>
      <c r="C84" s="70" t="s">
        <v>18</v>
      </c>
      <c r="D84" s="116" t="s">
        <v>119</v>
      </c>
      <c r="E84" s="211"/>
      <c r="F84" s="393">
        <f t="shared" si="8"/>
        <v>0</v>
      </c>
      <c r="G84" s="212">
        <f t="shared" si="8"/>
        <v>0</v>
      </c>
      <c r="H84" s="213">
        <f t="shared" si="8"/>
        <v>0</v>
      </c>
      <c r="I84" s="12"/>
    </row>
    <row r="85" spans="1:10" ht="31.5" hidden="1">
      <c r="A85" s="121" t="s">
        <v>123</v>
      </c>
      <c r="B85" s="59" t="s">
        <v>19</v>
      </c>
      <c r="C85" s="59" t="s">
        <v>18</v>
      </c>
      <c r="D85" s="101" t="s">
        <v>124</v>
      </c>
      <c r="E85" s="214"/>
      <c r="F85" s="394">
        <f t="shared" si="8"/>
        <v>0</v>
      </c>
      <c r="G85" s="215">
        <f t="shared" si="8"/>
        <v>0</v>
      </c>
      <c r="H85" s="216">
        <f t="shared" si="8"/>
        <v>0</v>
      </c>
      <c r="I85" s="12"/>
    </row>
    <row r="86" spans="1:10" ht="47.25" hidden="1">
      <c r="A86" s="122" t="s">
        <v>104</v>
      </c>
      <c r="B86" s="59" t="s">
        <v>19</v>
      </c>
      <c r="C86" s="59" t="s">
        <v>18</v>
      </c>
      <c r="D86" s="103" t="s">
        <v>125</v>
      </c>
      <c r="E86" s="117"/>
      <c r="F86" s="395">
        <f t="shared" si="8"/>
        <v>0</v>
      </c>
      <c r="G86" s="217">
        <f t="shared" si="8"/>
        <v>0</v>
      </c>
      <c r="H86" s="218">
        <f t="shared" si="8"/>
        <v>0</v>
      </c>
      <c r="I86" s="12"/>
    </row>
    <row r="87" spans="1:10" ht="31.5" hidden="1">
      <c r="A87" s="123" t="s">
        <v>89</v>
      </c>
      <c r="B87" s="59" t="s">
        <v>19</v>
      </c>
      <c r="C87" s="59" t="s">
        <v>18</v>
      </c>
      <c r="D87" s="105" t="s">
        <v>125</v>
      </c>
      <c r="E87" s="118" t="s">
        <v>28</v>
      </c>
      <c r="F87" s="396">
        <v>0</v>
      </c>
      <c r="G87" s="219">
        <v>0</v>
      </c>
      <c r="H87" s="220">
        <v>0</v>
      </c>
      <c r="I87" s="12"/>
    </row>
    <row r="88" spans="1:10" ht="47.25">
      <c r="A88" s="164" t="s">
        <v>155</v>
      </c>
      <c r="B88" s="45" t="s">
        <v>19</v>
      </c>
      <c r="C88" s="45" t="s">
        <v>18</v>
      </c>
      <c r="D88" s="165" t="s">
        <v>149</v>
      </c>
      <c r="E88" s="165"/>
      <c r="F88" s="166">
        <f>F89</f>
        <v>30000</v>
      </c>
      <c r="G88" s="166">
        <f>G89</f>
        <v>0</v>
      </c>
      <c r="H88" s="167">
        <f>H89</f>
        <v>50000</v>
      </c>
      <c r="I88" s="12"/>
    </row>
    <row r="89" spans="1:10" ht="31.5">
      <c r="A89" s="168" t="s">
        <v>150</v>
      </c>
      <c r="B89" s="45" t="s">
        <v>19</v>
      </c>
      <c r="C89" s="45" t="s">
        <v>18</v>
      </c>
      <c r="D89" s="169" t="s">
        <v>151</v>
      </c>
      <c r="E89" s="169"/>
      <c r="F89" s="170">
        <f>F90+F92</f>
        <v>30000</v>
      </c>
      <c r="G89" s="170">
        <f>G90+G92</f>
        <v>0</v>
      </c>
      <c r="H89" s="171">
        <f>H90+H92</f>
        <v>50000</v>
      </c>
      <c r="I89" s="12"/>
    </row>
    <row r="90" spans="1:10" ht="31.5">
      <c r="A90" s="168" t="s">
        <v>150</v>
      </c>
      <c r="B90" s="45" t="s">
        <v>19</v>
      </c>
      <c r="C90" s="45" t="s">
        <v>18</v>
      </c>
      <c r="D90" s="172" t="s">
        <v>152</v>
      </c>
      <c r="E90" s="172"/>
      <c r="F90" s="173">
        <f>F91</f>
        <v>30000</v>
      </c>
      <c r="G90" s="173">
        <f>G91</f>
        <v>0</v>
      </c>
      <c r="H90" s="174">
        <f>H91</f>
        <v>0</v>
      </c>
      <c r="I90" s="12"/>
    </row>
    <row r="91" spans="1:10" ht="31.5">
      <c r="A91" s="175" t="s">
        <v>89</v>
      </c>
      <c r="B91" s="45" t="s">
        <v>19</v>
      </c>
      <c r="C91" s="45" t="s">
        <v>18</v>
      </c>
      <c r="D91" s="172" t="s">
        <v>152</v>
      </c>
      <c r="E91" s="176" t="s">
        <v>28</v>
      </c>
      <c r="F91" s="177">
        <v>30000</v>
      </c>
      <c r="G91" s="177">
        <v>0</v>
      </c>
      <c r="H91" s="178">
        <v>0</v>
      </c>
      <c r="I91" s="12"/>
    </row>
    <row r="92" spans="1:10" ht="78.75">
      <c r="A92" s="221" t="s">
        <v>156</v>
      </c>
      <c r="B92" s="59" t="s">
        <v>19</v>
      </c>
      <c r="C92" s="59" t="s">
        <v>18</v>
      </c>
      <c r="D92" s="222" t="s">
        <v>157</v>
      </c>
      <c r="E92" s="223"/>
      <c r="F92" s="224">
        <f>F93</f>
        <v>0</v>
      </c>
      <c r="G92" s="224">
        <f>G93</f>
        <v>0</v>
      </c>
      <c r="H92" s="225">
        <f>H93</f>
        <v>50000</v>
      </c>
      <c r="I92" s="12"/>
      <c r="J92" s="12"/>
    </row>
    <row r="93" spans="1:10" ht="31.5">
      <c r="A93" s="226" t="s">
        <v>89</v>
      </c>
      <c r="B93" s="59" t="s">
        <v>19</v>
      </c>
      <c r="C93" s="59" t="s">
        <v>18</v>
      </c>
      <c r="D93" s="222" t="s">
        <v>157</v>
      </c>
      <c r="E93" s="223" t="s">
        <v>28</v>
      </c>
      <c r="F93" s="224">
        <v>0</v>
      </c>
      <c r="G93" s="224">
        <v>0</v>
      </c>
      <c r="H93" s="225">
        <v>50000</v>
      </c>
      <c r="I93" s="12"/>
      <c r="J93" s="12"/>
    </row>
    <row r="94" spans="1:10" ht="15.75">
      <c r="A94" s="43" t="s">
        <v>48</v>
      </c>
      <c r="B94" s="46" t="s">
        <v>19</v>
      </c>
      <c r="C94" s="59" t="s">
        <v>18</v>
      </c>
      <c r="D94" s="46" t="s">
        <v>49</v>
      </c>
      <c r="E94" s="59"/>
      <c r="F94" s="72">
        <f>F95+F97</f>
        <v>982795.04</v>
      </c>
      <c r="G94" s="72">
        <f>G95+G97</f>
        <v>959087</v>
      </c>
      <c r="H94" s="48">
        <f>H95+H97</f>
        <v>567580</v>
      </c>
      <c r="I94" s="12"/>
      <c r="J94" s="12"/>
    </row>
    <row r="95" spans="1:10" ht="31.5">
      <c r="A95" s="43" t="s">
        <v>95</v>
      </c>
      <c r="B95" s="46" t="s">
        <v>19</v>
      </c>
      <c r="C95" s="59" t="s">
        <v>18</v>
      </c>
      <c r="D95" s="46" t="s">
        <v>67</v>
      </c>
      <c r="E95" s="70"/>
      <c r="F95" s="402">
        <f>F96</f>
        <v>982795.04</v>
      </c>
      <c r="G95" s="71">
        <f>G96</f>
        <v>959087</v>
      </c>
      <c r="H95" s="73">
        <f>H96</f>
        <v>567580</v>
      </c>
      <c r="I95" s="12"/>
      <c r="J95" s="12"/>
    </row>
    <row r="96" spans="1:10" ht="32.25" thickBot="1">
      <c r="A96" s="43" t="s">
        <v>89</v>
      </c>
      <c r="B96" s="46" t="s">
        <v>19</v>
      </c>
      <c r="C96" s="59" t="s">
        <v>18</v>
      </c>
      <c r="D96" s="46" t="s">
        <v>67</v>
      </c>
      <c r="E96" s="59" t="s">
        <v>28</v>
      </c>
      <c r="F96" s="71">
        <v>982795.04</v>
      </c>
      <c r="G96" s="71">
        <v>959087</v>
      </c>
      <c r="H96" s="73">
        <v>567580</v>
      </c>
      <c r="I96" s="12"/>
      <c r="J96" s="12"/>
    </row>
    <row r="97" spans="1:10" ht="94.5" hidden="1">
      <c r="A97" s="107" t="s">
        <v>87</v>
      </c>
      <c r="B97" s="59" t="s">
        <v>19</v>
      </c>
      <c r="C97" s="59" t="s">
        <v>18</v>
      </c>
      <c r="D97" s="46" t="s">
        <v>101</v>
      </c>
      <c r="E97" s="59"/>
      <c r="F97" s="47">
        <f>F98</f>
        <v>0</v>
      </c>
      <c r="G97" s="5">
        <f>G98</f>
        <v>0</v>
      </c>
      <c r="H97" s="111">
        <f>H98</f>
        <v>0</v>
      </c>
      <c r="I97" s="12"/>
      <c r="J97" s="12"/>
    </row>
    <row r="98" spans="1:10" ht="32.25" hidden="1" thickBot="1">
      <c r="A98" s="83" t="s">
        <v>89</v>
      </c>
      <c r="B98" s="59" t="s">
        <v>19</v>
      </c>
      <c r="C98" s="59" t="s">
        <v>18</v>
      </c>
      <c r="D98" s="46" t="s">
        <v>101</v>
      </c>
      <c r="E98" s="59" t="s">
        <v>28</v>
      </c>
      <c r="F98" s="47">
        <v>0</v>
      </c>
      <c r="G98" s="5">
        <v>0</v>
      </c>
      <c r="H98" s="6">
        <v>0</v>
      </c>
      <c r="I98" s="12"/>
      <c r="J98" s="12"/>
    </row>
    <row r="99" spans="1:10" ht="16.5" thickBot="1">
      <c r="A99" s="61" t="s">
        <v>68</v>
      </c>
      <c r="B99" s="62" t="s">
        <v>38</v>
      </c>
      <c r="C99" s="79" t="s">
        <v>86</v>
      </c>
      <c r="D99" s="80"/>
      <c r="E99" s="81"/>
      <c r="F99" s="63">
        <f>F100</f>
        <v>199660</v>
      </c>
      <c r="G99" s="63">
        <f t="shared" ref="G99:H102" si="9">G100</f>
        <v>199660</v>
      </c>
      <c r="H99" s="36">
        <f t="shared" si="9"/>
        <v>199660</v>
      </c>
      <c r="I99" s="12"/>
      <c r="J99" s="12"/>
    </row>
    <row r="100" spans="1:10" ht="15.75">
      <c r="A100" s="74" t="s">
        <v>39</v>
      </c>
      <c r="B100" s="75" t="s">
        <v>38</v>
      </c>
      <c r="C100" s="76" t="s">
        <v>12</v>
      </c>
      <c r="D100" s="46"/>
      <c r="E100" s="76"/>
      <c r="F100" s="42">
        <f>F101</f>
        <v>199660</v>
      </c>
      <c r="G100" s="42">
        <f t="shared" si="9"/>
        <v>199660</v>
      </c>
      <c r="H100" s="77">
        <f t="shared" si="9"/>
        <v>199660</v>
      </c>
      <c r="I100" s="12"/>
      <c r="J100" s="12"/>
    </row>
    <row r="101" spans="1:10" ht="15.75">
      <c r="A101" s="43" t="s">
        <v>48</v>
      </c>
      <c r="B101" s="46" t="s">
        <v>38</v>
      </c>
      <c r="C101" s="59" t="s">
        <v>12</v>
      </c>
      <c r="D101" s="46" t="s">
        <v>49</v>
      </c>
      <c r="E101" s="59"/>
      <c r="F101" s="47">
        <f>F102</f>
        <v>199660</v>
      </c>
      <c r="G101" s="47">
        <f t="shared" si="9"/>
        <v>199660</v>
      </c>
      <c r="H101" s="60">
        <f t="shared" si="9"/>
        <v>199660</v>
      </c>
      <c r="I101" s="12"/>
      <c r="J101" s="12"/>
    </row>
    <row r="102" spans="1:10" ht="15.75">
      <c r="A102" s="43" t="s">
        <v>40</v>
      </c>
      <c r="B102" s="46" t="s">
        <v>38</v>
      </c>
      <c r="C102" s="59" t="s">
        <v>12</v>
      </c>
      <c r="D102" s="46" t="s">
        <v>69</v>
      </c>
      <c r="E102" s="59"/>
      <c r="F102" s="47">
        <f>F103</f>
        <v>199660</v>
      </c>
      <c r="G102" s="150">
        <f t="shared" si="9"/>
        <v>199660</v>
      </c>
      <c r="H102" s="191">
        <f t="shared" si="9"/>
        <v>199660</v>
      </c>
      <c r="I102" s="12"/>
      <c r="J102" s="12"/>
    </row>
    <row r="103" spans="1:10" ht="32.25" thickBot="1">
      <c r="A103" s="58" t="s">
        <v>42</v>
      </c>
      <c r="B103" s="46" t="s">
        <v>38</v>
      </c>
      <c r="C103" s="59" t="s">
        <v>12</v>
      </c>
      <c r="D103" s="46" t="s">
        <v>69</v>
      </c>
      <c r="E103" s="59" t="s">
        <v>41</v>
      </c>
      <c r="F103" s="55">
        <v>199660</v>
      </c>
      <c r="G103" s="150">
        <v>199660</v>
      </c>
      <c r="H103" s="191">
        <v>199660</v>
      </c>
      <c r="I103" s="12"/>
      <c r="J103" s="12"/>
    </row>
    <row r="104" spans="1:10" ht="16.5" hidden="1" thickBot="1">
      <c r="A104" s="61" t="s">
        <v>105</v>
      </c>
      <c r="B104" s="62" t="s">
        <v>60</v>
      </c>
      <c r="C104" s="79" t="s">
        <v>86</v>
      </c>
      <c r="D104" s="82"/>
      <c r="E104" s="57"/>
      <c r="F104" s="390">
        <f t="shared" ref="F104:H107" si="10">F105</f>
        <v>0</v>
      </c>
      <c r="G104" s="148">
        <f t="shared" si="10"/>
        <v>0</v>
      </c>
      <c r="H104" s="207">
        <f t="shared" si="10"/>
        <v>0</v>
      </c>
      <c r="I104" s="12"/>
      <c r="J104" s="12"/>
    </row>
    <row r="105" spans="1:10" ht="15.75" hidden="1">
      <c r="A105" s="74" t="s">
        <v>106</v>
      </c>
      <c r="B105" s="75" t="s">
        <v>60</v>
      </c>
      <c r="C105" s="76" t="s">
        <v>12</v>
      </c>
      <c r="D105" s="46"/>
      <c r="E105" s="76"/>
      <c r="F105" s="403">
        <f t="shared" si="10"/>
        <v>0</v>
      </c>
      <c r="G105" s="184">
        <f t="shared" si="10"/>
        <v>0</v>
      </c>
      <c r="H105" s="193">
        <f t="shared" si="10"/>
        <v>0</v>
      </c>
      <c r="I105" s="12"/>
      <c r="J105" s="12"/>
    </row>
    <row r="106" spans="1:10" ht="15.75" hidden="1">
      <c r="A106" s="43" t="s">
        <v>48</v>
      </c>
      <c r="B106" s="46" t="s">
        <v>60</v>
      </c>
      <c r="C106" s="59" t="s">
        <v>12</v>
      </c>
      <c r="D106" s="46" t="s">
        <v>49</v>
      </c>
      <c r="E106" s="59"/>
      <c r="F106" s="404">
        <f t="shared" si="10"/>
        <v>0</v>
      </c>
      <c r="G106" s="150">
        <f t="shared" si="10"/>
        <v>0</v>
      </c>
      <c r="H106" s="191">
        <f t="shared" si="10"/>
        <v>0</v>
      </c>
      <c r="I106" s="12"/>
      <c r="J106" s="12"/>
    </row>
    <row r="107" spans="1:10" ht="47.25" hidden="1">
      <c r="A107" s="43" t="s">
        <v>107</v>
      </c>
      <c r="B107" s="46" t="s">
        <v>60</v>
      </c>
      <c r="C107" s="59" t="s">
        <v>12</v>
      </c>
      <c r="D107" s="46" t="s">
        <v>108</v>
      </c>
      <c r="E107" s="59"/>
      <c r="F107" s="404">
        <f t="shared" si="10"/>
        <v>0</v>
      </c>
      <c r="G107" s="150">
        <f t="shared" si="10"/>
        <v>0</v>
      </c>
      <c r="H107" s="191">
        <f t="shared" si="10"/>
        <v>0</v>
      </c>
      <c r="I107" s="12"/>
      <c r="J107" s="12"/>
    </row>
    <row r="108" spans="1:10" ht="32.25" hidden="1" thickBot="1">
      <c r="A108" s="83" t="s">
        <v>89</v>
      </c>
      <c r="B108" s="84" t="s">
        <v>60</v>
      </c>
      <c r="C108" s="59" t="s">
        <v>12</v>
      </c>
      <c r="D108" s="46" t="s">
        <v>108</v>
      </c>
      <c r="E108" s="59" t="s">
        <v>28</v>
      </c>
      <c r="F108" s="404">
        <v>0</v>
      </c>
      <c r="G108" s="181">
        <v>0</v>
      </c>
      <c r="H108" s="191">
        <v>0</v>
      </c>
      <c r="I108" s="12"/>
      <c r="J108" s="12"/>
    </row>
    <row r="109" spans="1:10" ht="16.5" hidden="1" thickBot="1">
      <c r="A109" s="31" t="s">
        <v>48</v>
      </c>
      <c r="B109" s="32" t="s">
        <v>26</v>
      </c>
      <c r="C109" s="33" t="s">
        <v>86</v>
      </c>
      <c r="D109" s="34"/>
      <c r="E109" s="35"/>
      <c r="F109" s="405">
        <f t="shared" ref="F109:H111" si="11">F110</f>
        <v>0</v>
      </c>
      <c r="G109" s="182">
        <f t="shared" si="11"/>
        <v>0</v>
      </c>
      <c r="H109" s="207">
        <f t="shared" si="11"/>
        <v>0</v>
      </c>
      <c r="I109" s="12"/>
      <c r="J109" s="12"/>
    </row>
    <row r="110" spans="1:10" ht="15.75" hidden="1">
      <c r="A110" s="37" t="s">
        <v>37</v>
      </c>
      <c r="B110" s="38" t="s">
        <v>26</v>
      </c>
      <c r="C110" s="39" t="s">
        <v>26</v>
      </c>
      <c r="D110" s="40"/>
      <c r="E110" s="41"/>
      <c r="F110" s="42">
        <f t="shared" si="11"/>
        <v>0</v>
      </c>
      <c r="G110" s="149">
        <f t="shared" si="11"/>
        <v>0</v>
      </c>
      <c r="H110" s="195">
        <f t="shared" si="11"/>
        <v>0</v>
      </c>
    </row>
    <row r="111" spans="1:10" ht="15.75" hidden="1">
      <c r="A111" s="43" t="s">
        <v>48</v>
      </c>
      <c r="B111" s="44" t="s">
        <v>26</v>
      </c>
      <c r="C111" s="45" t="s">
        <v>26</v>
      </c>
      <c r="D111" s="46" t="s">
        <v>49</v>
      </c>
      <c r="E111" s="41"/>
      <c r="F111" s="47">
        <f t="shared" si="11"/>
        <v>0</v>
      </c>
      <c r="G111" s="150">
        <f t="shared" si="11"/>
        <v>0</v>
      </c>
      <c r="H111" s="194">
        <f t="shared" si="11"/>
        <v>0</v>
      </c>
    </row>
    <row r="112" spans="1:10" ht="15.75" hidden="1">
      <c r="A112" s="49" t="s">
        <v>37</v>
      </c>
      <c r="B112" s="44" t="s">
        <v>26</v>
      </c>
      <c r="C112" s="45" t="s">
        <v>26</v>
      </c>
      <c r="D112" s="50" t="s">
        <v>71</v>
      </c>
      <c r="E112" s="41"/>
      <c r="F112" s="47">
        <f>F113</f>
        <v>0</v>
      </c>
      <c r="G112" s="150">
        <f>G113</f>
        <v>0</v>
      </c>
      <c r="H112" s="194">
        <f>H113</f>
        <v>0</v>
      </c>
    </row>
    <row r="113" spans="1:8" ht="16.5" hidden="1" thickBot="1">
      <c r="A113" s="51" t="s">
        <v>96</v>
      </c>
      <c r="B113" s="52" t="s">
        <v>26</v>
      </c>
      <c r="C113" s="53" t="s">
        <v>26</v>
      </c>
      <c r="D113" s="50" t="s">
        <v>71</v>
      </c>
      <c r="E113" s="54" t="s">
        <v>85</v>
      </c>
      <c r="F113" s="55">
        <v>0</v>
      </c>
      <c r="G113" s="181">
        <v>0</v>
      </c>
      <c r="H113" s="227">
        <v>0</v>
      </c>
    </row>
    <row r="114" spans="1:8" ht="16.5" thickBot="1">
      <c r="A114" s="61" t="s">
        <v>70</v>
      </c>
      <c r="B114" s="62"/>
      <c r="C114" s="57"/>
      <c r="D114" s="62"/>
      <c r="E114" s="57"/>
      <c r="F114" s="406">
        <f>F18+F76+F99+F109+F65+F104+F14</f>
        <v>4946940.04</v>
      </c>
      <c r="G114" s="183">
        <f>G18+G76+G99+G109+G65+G104+G14</f>
        <v>4003809</v>
      </c>
      <c r="H114" s="228">
        <f>H18+H76+H99+H109+H65+H104+H14</f>
        <v>3396882</v>
      </c>
    </row>
    <row r="115" spans="1:8">
      <c r="F115" s="12"/>
    </row>
  </sheetData>
  <sheetProtection sheet="1"/>
  <mergeCells count="21">
    <mergeCell ref="B9:F9"/>
    <mergeCell ref="B6:F6"/>
    <mergeCell ref="G6:H6"/>
    <mergeCell ref="G7:H7"/>
    <mergeCell ref="G4:H4"/>
    <mergeCell ref="A10:H10"/>
    <mergeCell ref="A11:A12"/>
    <mergeCell ref="B11:B12"/>
    <mergeCell ref="C11:C12"/>
    <mergeCell ref="B4:F4"/>
    <mergeCell ref="F8:H8"/>
    <mergeCell ref="B7:F7"/>
    <mergeCell ref="G9:H9"/>
    <mergeCell ref="F11:H11"/>
    <mergeCell ref="B1:F1"/>
    <mergeCell ref="B2:F2"/>
    <mergeCell ref="G1:H1"/>
    <mergeCell ref="G2:H2"/>
    <mergeCell ref="F3:H3"/>
    <mergeCell ref="D11:D12"/>
    <mergeCell ref="E11:E1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9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0"/>
  <sheetViews>
    <sheetView workbookViewId="0">
      <selection activeCell="A10" sqref="A10:I10"/>
    </sheetView>
  </sheetViews>
  <sheetFormatPr defaultRowHeight="12.75"/>
  <cols>
    <col min="1" max="1" width="55.140625" style="1" customWidth="1"/>
    <col min="2" max="2" width="7.85546875" style="2" customWidth="1"/>
    <col min="3" max="3" width="10.28515625" style="8" customWidth="1"/>
    <col min="4" max="4" width="9.140625" style="1"/>
    <col min="5" max="5" width="15.5703125" style="1" customWidth="1"/>
    <col min="6" max="6" width="9.140625" style="1"/>
    <col min="7" max="7" width="17" style="1" customWidth="1"/>
    <col min="8" max="8" width="16" style="1" customWidth="1"/>
    <col min="9" max="9" width="16.5703125" style="1" customWidth="1"/>
    <col min="10" max="16384" width="9.140625" style="1"/>
  </cols>
  <sheetData>
    <row r="1" spans="1:9" s="9" customFormat="1" ht="15">
      <c r="B1" s="23"/>
      <c r="C1" s="408"/>
      <c r="D1" s="408"/>
      <c r="E1" s="408"/>
      <c r="F1" s="408"/>
      <c r="G1" s="408"/>
      <c r="H1" s="409" t="s">
        <v>112</v>
      </c>
      <c r="I1" s="409"/>
    </row>
    <row r="2" spans="1:9" s="9" customFormat="1" ht="15">
      <c r="B2" s="23"/>
      <c r="C2" s="408"/>
      <c r="D2" s="408"/>
      <c r="E2" s="408"/>
      <c r="F2" s="408"/>
      <c r="G2" s="408"/>
      <c r="H2" s="412" t="s">
        <v>1</v>
      </c>
      <c r="I2" s="412"/>
    </row>
    <row r="3" spans="1:9" s="9" customFormat="1" ht="15">
      <c r="B3" s="23"/>
      <c r="D3" s="24"/>
      <c r="E3" s="24"/>
      <c r="F3" s="24"/>
      <c r="G3" s="409" t="s">
        <v>44</v>
      </c>
      <c r="H3" s="409"/>
      <c r="I3" s="409"/>
    </row>
    <row r="4" spans="1:9" s="9" customFormat="1" ht="15">
      <c r="B4" s="23"/>
      <c r="C4" s="408"/>
      <c r="D4" s="408"/>
      <c r="E4" s="408"/>
      <c r="F4" s="408"/>
      <c r="G4" s="408"/>
      <c r="H4" s="409" t="s">
        <v>160</v>
      </c>
      <c r="I4" s="409"/>
    </row>
    <row r="5" spans="1:9" s="9" customFormat="1" ht="15">
      <c r="B5" s="23"/>
      <c r="C5" s="109"/>
      <c r="D5" s="109"/>
      <c r="E5" s="109"/>
      <c r="F5" s="109"/>
      <c r="G5" s="109"/>
      <c r="H5" s="110"/>
      <c r="I5" s="110"/>
    </row>
    <row r="6" spans="1:9" s="9" customFormat="1" ht="15">
      <c r="B6" s="23"/>
      <c r="C6" s="408"/>
      <c r="D6" s="408"/>
      <c r="E6" s="408"/>
      <c r="F6" s="408"/>
      <c r="G6" s="408"/>
      <c r="H6" s="409" t="s">
        <v>81</v>
      </c>
      <c r="I6" s="409"/>
    </row>
    <row r="7" spans="1:9" s="9" customFormat="1" ht="15">
      <c r="B7" s="23"/>
      <c r="C7" s="408"/>
      <c r="D7" s="408"/>
      <c r="E7" s="408"/>
      <c r="F7" s="408"/>
      <c r="G7" s="408"/>
      <c r="H7" s="412" t="s">
        <v>1</v>
      </c>
      <c r="I7" s="412"/>
    </row>
    <row r="8" spans="1:9" s="9" customFormat="1" ht="15">
      <c r="B8" s="23"/>
      <c r="D8" s="24"/>
      <c r="E8" s="24"/>
      <c r="F8" s="24"/>
      <c r="G8" s="409" t="s">
        <v>44</v>
      </c>
      <c r="H8" s="409"/>
      <c r="I8" s="409"/>
    </row>
    <row r="9" spans="1:9" s="11" customFormat="1" ht="16.5" customHeight="1">
      <c r="B9" s="25"/>
      <c r="C9" s="408"/>
      <c r="D9" s="408"/>
      <c r="E9" s="408"/>
      <c r="F9" s="408"/>
      <c r="G9" s="408"/>
      <c r="H9" s="409" t="s">
        <v>161</v>
      </c>
      <c r="I9" s="409"/>
    </row>
    <row r="10" spans="1:9" s="12" customFormat="1" ht="68.25" customHeight="1" thickBot="1">
      <c r="A10" s="415" t="s">
        <v>158</v>
      </c>
      <c r="B10" s="415"/>
      <c r="C10" s="415"/>
      <c r="D10" s="415"/>
      <c r="E10" s="415"/>
      <c r="F10" s="415"/>
      <c r="G10" s="415"/>
      <c r="H10" s="415"/>
      <c r="I10" s="415"/>
    </row>
    <row r="11" spans="1:9" s="13" customFormat="1" ht="18" customHeight="1">
      <c r="A11" s="422" t="s">
        <v>45</v>
      </c>
      <c r="B11" s="424" t="s">
        <v>2</v>
      </c>
      <c r="C11" s="418" t="s">
        <v>3</v>
      </c>
      <c r="D11" s="418" t="s">
        <v>4</v>
      </c>
      <c r="E11" s="418" t="s">
        <v>46</v>
      </c>
      <c r="F11" s="418" t="s">
        <v>5</v>
      </c>
      <c r="G11" s="420" t="s">
        <v>47</v>
      </c>
      <c r="H11" s="420"/>
      <c r="I11" s="421"/>
    </row>
    <row r="12" spans="1:9" s="13" customFormat="1" ht="18" customHeight="1" thickBot="1">
      <c r="A12" s="423"/>
      <c r="B12" s="425"/>
      <c r="C12" s="419"/>
      <c r="D12" s="419"/>
      <c r="E12" s="419"/>
      <c r="F12" s="419"/>
      <c r="G12" s="26">
        <v>2024</v>
      </c>
      <c r="H12" s="26">
        <v>2025</v>
      </c>
      <c r="I12" s="27">
        <v>2026</v>
      </c>
    </row>
    <row r="13" spans="1:9" s="22" customFormat="1" ht="16.5" thickBot="1">
      <c r="A13" s="229" t="s">
        <v>6</v>
      </c>
      <c r="B13" s="230">
        <v>2</v>
      </c>
      <c r="C13" s="231" t="s">
        <v>8</v>
      </c>
      <c r="D13" s="232" t="s">
        <v>9</v>
      </c>
      <c r="E13" s="232" t="s">
        <v>10</v>
      </c>
      <c r="F13" s="232" t="s">
        <v>11</v>
      </c>
      <c r="G13" s="28">
        <v>7</v>
      </c>
      <c r="H13" s="29">
        <v>8</v>
      </c>
      <c r="I13" s="30">
        <v>9</v>
      </c>
    </row>
    <row r="14" spans="1:9" ht="32.25" thickBot="1">
      <c r="A14" s="233" t="s">
        <v>83</v>
      </c>
      <c r="B14" s="234">
        <v>924</v>
      </c>
      <c r="C14" s="235"/>
      <c r="D14" s="235"/>
      <c r="E14" s="235"/>
      <c r="F14" s="235"/>
      <c r="G14" s="63">
        <f>G15</f>
        <v>6000</v>
      </c>
      <c r="H14" s="148">
        <f>H15</f>
        <v>0</v>
      </c>
      <c r="I14" s="207">
        <f>I15</f>
        <v>0</v>
      </c>
    </row>
    <row r="15" spans="1:9" ht="16.5" thickBot="1">
      <c r="A15" s="233" t="s">
        <v>98</v>
      </c>
      <c r="B15" s="234">
        <v>924</v>
      </c>
      <c r="C15" s="235" t="s">
        <v>12</v>
      </c>
      <c r="D15" s="235" t="s">
        <v>86</v>
      </c>
      <c r="E15" s="235"/>
      <c r="F15" s="235"/>
      <c r="G15" s="63">
        <f>G16+G20+G24</f>
        <v>6000</v>
      </c>
      <c r="H15" s="148">
        <f>H16+H20+H24</f>
        <v>0</v>
      </c>
      <c r="I15" s="228">
        <f>I16+I20+I24</f>
        <v>0</v>
      </c>
    </row>
    <row r="16" spans="1:9" ht="63" hidden="1">
      <c r="A16" s="236" t="s">
        <v>72</v>
      </c>
      <c r="B16" s="237">
        <v>924</v>
      </c>
      <c r="C16" s="238" t="s">
        <v>12</v>
      </c>
      <c r="D16" s="238" t="s">
        <v>18</v>
      </c>
      <c r="E16" s="238"/>
      <c r="F16" s="238"/>
      <c r="G16" s="68">
        <f>G17</f>
        <v>0</v>
      </c>
      <c r="H16" s="184">
        <f t="shared" ref="H16:I18" si="0">H17</f>
        <v>0</v>
      </c>
      <c r="I16" s="239">
        <f t="shared" si="0"/>
        <v>0</v>
      </c>
    </row>
    <row r="17" spans="1:9" ht="15.75" hidden="1">
      <c r="A17" s="240" t="s">
        <v>48</v>
      </c>
      <c r="B17" s="241">
        <v>924</v>
      </c>
      <c r="C17" s="242" t="s">
        <v>12</v>
      </c>
      <c r="D17" s="242" t="s">
        <v>18</v>
      </c>
      <c r="E17" s="243" t="s">
        <v>49</v>
      </c>
      <c r="F17" s="242"/>
      <c r="G17" s="47">
        <f>G18</f>
        <v>0</v>
      </c>
      <c r="H17" s="150">
        <f t="shared" si="0"/>
        <v>0</v>
      </c>
      <c r="I17" s="191">
        <f t="shared" si="0"/>
        <v>0</v>
      </c>
    </row>
    <row r="18" spans="1:9" ht="15.75" hidden="1">
      <c r="A18" s="244" t="s">
        <v>16</v>
      </c>
      <c r="B18" s="241">
        <v>924</v>
      </c>
      <c r="C18" s="242" t="s">
        <v>12</v>
      </c>
      <c r="D18" s="242" t="s">
        <v>18</v>
      </c>
      <c r="E18" s="243" t="s">
        <v>52</v>
      </c>
      <c r="F18" s="242"/>
      <c r="G18" s="47">
        <f>G19</f>
        <v>0</v>
      </c>
      <c r="H18" s="150">
        <f t="shared" si="0"/>
        <v>0</v>
      </c>
      <c r="I18" s="191">
        <f t="shared" si="0"/>
        <v>0</v>
      </c>
    </row>
    <row r="19" spans="1:9" ht="31.5" hidden="1">
      <c r="A19" s="240" t="s">
        <v>89</v>
      </c>
      <c r="B19" s="241">
        <v>924</v>
      </c>
      <c r="C19" s="242" t="s">
        <v>12</v>
      </c>
      <c r="D19" s="242" t="s">
        <v>18</v>
      </c>
      <c r="E19" s="243" t="s">
        <v>52</v>
      </c>
      <c r="F19" s="242" t="s">
        <v>28</v>
      </c>
      <c r="G19" s="47">
        <v>0</v>
      </c>
      <c r="H19" s="150">
        <v>0</v>
      </c>
      <c r="I19" s="191">
        <v>0</v>
      </c>
    </row>
    <row r="20" spans="1:9" ht="47.25" hidden="1">
      <c r="A20" s="245" t="s">
        <v>22</v>
      </c>
      <c r="B20" s="246">
        <v>924</v>
      </c>
      <c r="C20" s="247" t="s">
        <v>12</v>
      </c>
      <c r="D20" s="248" t="s">
        <v>23</v>
      </c>
      <c r="E20" s="243"/>
      <c r="F20" s="242"/>
      <c r="G20" s="42">
        <f>G21</f>
        <v>0</v>
      </c>
      <c r="H20" s="149">
        <f>H21</f>
        <v>0</v>
      </c>
      <c r="I20" s="193">
        <f>I21</f>
        <v>0</v>
      </c>
    </row>
    <row r="21" spans="1:9" ht="15.75" hidden="1">
      <c r="A21" s="240" t="s">
        <v>48</v>
      </c>
      <c r="B21" s="249">
        <v>924</v>
      </c>
      <c r="C21" s="250" t="s">
        <v>12</v>
      </c>
      <c r="D21" s="242" t="s">
        <v>23</v>
      </c>
      <c r="E21" s="243" t="s">
        <v>49</v>
      </c>
      <c r="F21" s="242"/>
      <c r="G21" s="47">
        <f t="shared" ref="G21:I22" si="1">G22</f>
        <v>0</v>
      </c>
      <c r="H21" s="150">
        <f t="shared" si="1"/>
        <v>0</v>
      </c>
      <c r="I21" s="191">
        <f t="shared" si="1"/>
        <v>0</v>
      </c>
    </row>
    <row r="22" spans="1:9" ht="78.75" hidden="1">
      <c r="A22" s="240" t="s">
        <v>53</v>
      </c>
      <c r="B22" s="251">
        <v>924</v>
      </c>
      <c r="C22" s="250" t="s">
        <v>12</v>
      </c>
      <c r="D22" s="242" t="s">
        <v>23</v>
      </c>
      <c r="E22" s="243" t="s">
        <v>54</v>
      </c>
      <c r="F22" s="242"/>
      <c r="G22" s="47">
        <f t="shared" si="1"/>
        <v>0</v>
      </c>
      <c r="H22" s="150">
        <f t="shared" si="1"/>
        <v>0</v>
      </c>
      <c r="I22" s="191">
        <f t="shared" si="1"/>
        <v>0</v>
      </c>
    </row>
    <row r="23" spans="1:9" ht="15.75" hidden="1">
      <c r="A23" s="244" t="s">
        <v>34</v>
      </c>
      <c r="B23" s="252">
        <v>924</v>
      </c>
      <c r="C23" s="253" t="s">
        <v>12</v>
      </c>
      <c r="D23" s="253" t="s">
        <v>23</v>
      </c>
      <c r="E23" s="253" t="s">
        <v>54</v>
      </c>
      <c r="F23" s="253" t="s">
        <v>33</v>
      </c>
      <c r="G23" s="72">
        <v>0</v>
      </c>
      <c r="H23" s="162">
        <v>0</v>
      </c>
      <c r="I23" s="194">
        <v>0</v>
      </c>
    </row>
    <row r="24" spans="1:9" ht="15.75">
      <c r="A24" s="254" t="s">
        <v>17</v>
      </c>
      <c r="B24" s="255">
        <v>924</v>
      </c>
      <c r="C24" s="248" t="s">
        <v>12</v>
      </c>
      <c r="D24" s="248" t="s">
        <v>21</v>
      </c>
      <c r="E24" s="243"/>
      <c r="F24" s="242"/>
      <c r="G24" s="42">
        <f>G25</f>
        <v>6000</v>
      </c>
      <c r="H24" s="256">
        <f>H25</f>
        <v>0</v>
      </c>
      <c r="I24" s="257">
        <f>I25</f>
        <v>0</v>
      </c>
    </row>
    <row r="25" spans="1:9" ht="15.75">
      <c r="A25" s="244" t="s">
        <v>48</v>
      </c>
      <c r="B25" s="241">
        <v>924</v>
      </c>
      <c r="C25" s="250" t="s">
        <v>12</v>
      </c>
      <c r="D25" s="242" t="s">
        <v>21</v>
      </c>
      <c r="E25" s="243" t="s">
        <v>49</v>
      </c>
      <c r="F25" s="242"/>
      <c r="G25" s="47">
        <f t="shared" ref="G25:I26" si="2">G26</f>
        <v>6000</v>
      </c>
      <c r="H25" s="150">
        <f t="shared" si="2"/>
        <v>0</v>
      </c>
      <c r="I25" s="191">
        <f t="shared" si="2"/>
        <v>0</v>
      </c>
    </row>
    <row r="26" spans="1:9" ht="31.5">
      <c r="A26" s="244" t="s">
        <v>29</v>
      </c>
      <c r="B26" s="258">
        <v>924</v>
      </c>
      <c r="C26" s="250" t="s">
        <v>12</v>
      </c>
      <c r="D26" s="242" t="s">
        <v>21</v>
      </c>
      <c r="E26" s="243" t="s">
        <v>63</v>
      </c>
      <c r="F26" s="242"/>
      <c r="G26" s="47">
        <f t="shared" si="2"/>
        <v>6000</v>
      </c>
      <c r="H26" s="150">
        <f t="shared" si="2"/>
        <v>0</v>
      </c>
      <c r="I26" s="191">
        <f t="shared" si="2"/>
        <v>0</v>
      </c>
    </row>
    <row r="27" spans="1:9" ht="16.5" thickBot="1">
      <c r="A27" s="259" t="s">
        <v>36</v>
      </c>
      <c r="B27" s="260">
        <v>924</v>
      </c>
      <c r="C27" s="261" t="s">
        <v>12</v>
      </c>
      <c r="D27" s="262" t="s">
        <v>21</v>
      </c>
      <c r="E27" s="263" t="s">
        <v>63</v>
      </c>
      <c r="F27" s="262" t="s">
        <v>32</v>
      </c>
      <c r="G27" s="55">
        <v>6000</v>
      </c>
      <c r="H27" s="181">
        <v>0</v>
      </c>
      <c r="I27" s="264">
        <v>0</v>
      </c>
    </row>
    <row r="28" spans="1:9" ht="32.25" thickBot="1">
      <c r="A28" s="233" t="s">
        <v>84</v>
      </c>
      <c r="B28" s="265">
        <v>925</v>
      </c>
      <c r="C28" s="266"/>
      <c r="D28" s="235"/>
      <c r="E28" s="266"/>
      <c r="F28" s="235"/>
      <c r="G28" s="63">
        <f>G33+G90+G113+G74+G123+G79+G118+G29</f>
        <v>4940940.04</v>
      </c>
      <c r="H28" s="148">
        <f>H33+H90+H113+H74+H123+H79+H118+H29</f>
        <v>4003809</v>
      </c>
      <c r="I28" s="228">
        <f>I33+I90+I113+I74+I123+I79+I118+I29</f>
        <v>3396882</v>
      </c>
    </row>
    <row r="29" spans="1:9" ht="16.5" thickBot="1">
      <c r="A29" s="267" t="s">
        <v>154</v>
      </c>
      <c r="B29" s="268">
        <v>925</v>
      </c>
      <c r="C29" s="269" t="s">
        <v>86</v>
      </c>
      <c r="D29" s="269" t="s">
        <v>86</v>
      </c>
      <c r="E29" s="270"/>
      <c r="F29" s="271"/>
      <c r="G29" s="63">
        <f t="shared" ref="G29:I30" si="3">G30</f>
        <v>0</v>
      </c>
      <c r="H29" s="148">
        <f t="shared" si="3"/>
        <v>91585</v>
      </c>
      <c r="I29" s="228">
        <f t="shared" si="3"/>
        <v>148800</v>
      </c>
    </row>
    <row r="30" spans="1:9" ht="15.75">
      <c r="A30" s="272" t="s">
        <v>48</v>
      </c>
      <c r="B30" s="252">
        <v>925</v>
      </c>
      <c r="C30" s="273" t="s">
        <v>86</v>
      </c>
      <c r="D30" s="274" t="s">
        <v>86</v>
      </c>
      <c r="E30" s="243" t="s">
        <v>49</v>
      </c>
      <c r="F30" s="275"/>
      <c r="G30" s="47">
        <f t="shared" si="3"/>
        <v>0</v>
      </c>
      <c r="H30" s="47">
        <f t="shared" si="3"/>
        <v>91585</v>
      </c>
      <c r="I30" s="48">
        <f t="shared" si="3"/>
        <v>148800</v>
      </c>
    </row>
    <row r="31" spans="1:9" ht="15.75">
      <c r="A31" s="276" t="s">
        <v>37</v>
      </c>
      <c r="B31" s="252">
        <v>925</v>
      </c>
      <c r="C31" s="274" t="s">
        <v>86</v>
      </c>
      <c r="D31" s="274" t="s">
        <v>86</v>
      </c>
      <c r="E31" s="277" t="s">
        <v>71</v>
      </c>
      <c r="F31" s="275"/>
      <c r="G31" s="47">
        <f>G32</f>
        <v>0</v>
      </c>
      <c r="H31" s="47">
        <f>H32</f>
        <v>91585</v>
      </c>
      <c r="I31" s="48">
        <f>I32</f>
        <v>148800</v>
      </c>
    </row>
    <row r="32" spans="1:9" ht="16.5" thickBot="1">
      <c r="A32" s="278" t="s">
        <v>96</v>
      </c>
      <c r="B32" s="279">
        <v>925</v>
      </c>
      <c r="C32" s="280" t="s">
        <v>86</v>
      </c>
      <c r="D32" s="280" t="s">
        <v>86</v>
      </c>
      <c r="E32" s="277" t="s">
        <v>71</v>
      </c>
      <c r="F32" s="281" t="s">
        <v>85</v>
      </c>
      <c r="G32" s="55">
        <v>0</v>
      </c>
      <c r="H32" s="181">
        <v>91585</v>
      </c>
      <c r="I32" s="227">
        <v>148800</v>
      </c>
    </row>
    <row r="33" spans="1:9" ht="16.5" thickBot="1">
      <c r="A33" s="233" t="s">
        <v>98</v>
      </c>
      <c r="B33" s="265">
        <v>925</v>
      </c>
      <c r="C33" s="266" t="s">
        <v>12</v>
      </c>
      <c r="D33" s="235" t="s">
        <v>86</v>
      </c>
      <c r="E33" s="266"/>
      <c r="F33" s="235"/>
      <c r="G33" s="63">
        <f>G34+G40+G55+G63+G67+G59</f>
        <v>3728485</v>
      </c>
      <c r="H33" s="148">
        <f>H34+H40+H55+H63+H67+H59</f>
        <v>2753477</v>
      </c>
      <c r="I33" s="207">
        <f>I34+I40+I55+I63+I67+I59</f>
        <v>2430842</v>
      </c>
    </row>
    <row r="34" spans="1:9" ht="47.25">
      <c r="A34" s="236" t="s">
        <v>31</v>
      </c>
      <c r="B34" s="282">
        <v>925</v>
      </c>
      <c r="C34" s="283" t="s">
        <v>12</v>
      </c>
      <c r="D34" s="238" t="s">
        <v>13</v>
      </c>
      <c r="E34" s="283"/>
      <c r="F34" s="238"/>
      <c r="G34" s="68">
        <f>G35</f>
        <v>995389</v>
      </c>
      <c r="H34" s="184">
        <f>H35</f>
        <v>721321</v>
      </c>
      <c r="I34" s="239">
        <f>I35</f>
        <v>571321</v>
      </c>
    </row>
    <row r="35" spans="1:9" ht="15.75">
      <c r="A35" s="240" t="s">
        <v>48</v>
      </c>
      <c r="B35" s="251">
        <v>925</v>
      </c>
      <c r="C35" s="243" t="s">
        <v>12</v>
      </c>
      <c r="D35" s="242" t="s">
        <v>13</v>
      </c>
      <c r="E35" s="243" t="s">
        <v>49</v>
      </c>
      <c r="F35" s="242"/>
      <c r="G35" s="47">
        <f>G38+G36</f>
        <v>995389</v>
      </c>
      <c r="H35" s="150">
        <f>H38+H36</f>
        <v>721321</v>
      </c>
      <c r="I35" s="191">
        <f>I38+I36</f>
        <v>571321</v>
      </c>
    </row>
    <row r="36" spans="1:9" ht="94.5">
      <c r="A36" s="284" t="s">
        <v>79</v>
      </c>
      <c r="B36" s="258">
        <v>925</v>
      </c>
      <c r="C36" s="243" t="s">
        <v>12</v>
      </c>
      <c r="D36" s="242" t="s">
        <v>13</v>
      </c>
      <c r="E36" s="242" t="s">
        <v>66</v>
      </c>
      <c r="F36" s="243"/>
      <c r="G36" s="47">
        <f>G37</f>
        <v>21321</v>
      </c>
      <c r="H36" s="150">
        <f>H37</f>
        <v>21321</v>
      </c>
      <c r="I36" s="191">
        <f>I37</f>
        <v>21321</v>
      </c>
    </row>
    <row r="37" spans="1:9" ht="78.75">
      <c r="A37" s="240" t="s">
        <v>35</v>
      </c>
      <c r="B37" s="251">
        <v>925</v>
      </c>
      <c r="C37" s="243" t="s">
        <v>12</v>
      </c>
      <c r="D37" s="242" t="s">
        <v>13</v>
      </c>
      <c r="E37" s="242" t="s">
        <v>66</v>
      </c>
      <c r="F37" s="243" t="s">
        <v>27</v>
      </c>
      <c r="G37" s="47">
        <v>21321</v>
      </c>
      <c r="H37" s="150">
        <v>21321</v>
      </c>
      <c r="I37" s="191">
        <v>21321</v>
      </c>
    </row>
    <row r="38" spans="1:9" ht="47.25">
      <c r="A38" s="240" t="s">
        <v>97</v>
      </c>
      <c r="B38" s="251">
        <v>925</v>
      </c>
      <c r="C38" s="243" t="s">
        <v>14</v>
      </c>
      <c r="D38" s="242" t="s">
        <v>13</v>
      </c>
      <c r="E38" s="243" t="s">
        <v>50</v>
      </c>
      <c r="F38" s="242"/>
      <c r="G38" s="47">
        <f>G39</f>
        <v>974068</v>
      </c>
      <c r="H38" s="150">
        <f>H39</f>
        <v>700000</v>
      </c>
      <c r="I38" s="191">
        <f>I39</f>
        <v>550000</v>
      </c>
    </row>
    <row r="39" spans="1:9" ht="78.75">
      <c r="A39" s="240" t="s">
        <v>35</v>
      </c>
      <c r="B39" s="251">
        <v>925</v>
      </c>
      <c r="C39" s="243" t="s">
        <v>12</v>
      </c>
      <c r="D39" s="242" t="s">
        <v>13</v>
      </c>
      <c r="E39" s="243" t="s">
        <v>50</v>
      </c>
      <c r="F39" s="242" t="s">
        <v>27</v>
      </c>
      <c r="G39" s="47">
        <v>974068</v>
      </c>
      <c r="H39" s="150">
        <v>700000</v>
      </c>
      <c r="I39" s="191">
        <v>550000</v>
      </c>
    </row>
    <row r="40" spans="1:9" ht="63">
      <c r="A40" s="245" t="s">
        <v>99</v>
      </c>
      <c r="B40" s="285">
        <v>925</v>
      </c>
      <c r="C40" s="286" t="s">
        <v>12</v>
      </c>
      <c r="D40" s="248" t="s">
        <v>15</v>
      </c>
      <c r="E40" s="243"/>
      <c r="F40" s="248"/>
      <c r="G40" s="42">
        <f>G41</f>
        <v>2578396</v>
      </c>
      <c r="H40" s="149">
        <f>H41</f>
        <v>2032156</v>
      </c>
      <c r="I40" s="193">
        <f>I41</f>
        <v>1859521</v>
      </c>
    </row>
    <row r="41" spans="1:9" ht="15.75">
      <c r="A41" s="240" t="s">
        <v>48</v>
      </c>
      <c r="B41" s="251">
        <v>925</v>
      </c>
      <c r="C41" s="243" t="s">
        <v>12</v>
      </c>
      <c r="D41" s="242" t="s">
        <v>15</v>
      </c>
      <c r="E41" s="243" t="s">
        <v>49</v>
      </c>
      <c r="F41" s="242"/>
      <c r="G41" s="47">
        <f>G51+G48+G42+G45</f>
        <v>2578396</v>
      </c>
      <c r="H41" s="150">
        <f>H51+H48+H42+H45</f>
        <v>2032156</v>
      </c>
      <c r="I41" s="194">
        <f>I51+I48+I42+I45</f>
        <v>1859521</v>
      </c>
    </row>
    <row r="42" spans="1:9" ht="47.25">
      <c r="A42" s="240" t="s">
        <v>100</v>
      </c>
      <c r="B42" s="251">
        <v>925</v>
      </c>
      <c r="C42" s="243" t="s">
        <v>12</v>
      </c>
      <c r="D42" s="242" t="s">
        <v>15</v>
      </c>
      <c r="E42" s="243" t="s">
        <v>64</v>
      </c>
      <c r="F42" s="242"/>
      <c r="G42" s="47">
        <f>G43+G44</f>
        <v>282957</v>
      </c>
      <c r="H42" s="150">
        <f>H43+H44</f>
        <v>313088</v>
      </c>
      <c r="I42" s="191">
        <f>I43+I44</f>
        <v>343561</v>
      </c>
    </row>
    <row r="43" spans="1:9" ht="78.75">
      <c r="A43" s="240" t="s">
        <v>35</v>
      </c>
      <c r="B43" s="251">
        <v>925</v>
      </c>
      <c r="C43" s="243" t="s">
        <v>12</v>
      </c>
      <c r="D43" s="242" t="s">
        <v>15</v>
      </c>
      <c r="E43" s="243" t="s">
        <v>64</v>
      </c>
      <c r="F43" s="242" t="s">
        <v>27</v>
      </c>
      <c r="G43" s="47">
        <v>248850</v>
      </c>
      <c r="H43" s="150">
        <v>240360</v>
      </c>
      <c r="I43" s="191">
        <v>261870</v>
      </c>
    </row>
    <row r="44" spans="1:9" ht="31.5">
      <c r="A44" s="240" t="s">
        <v>89</v>
      </c>
      <c r="B44" s="251">
        <v>925</v>
      </c>
      <c r="C44" s="243" t="s">
        <v>12</v>
      </c>
      <c r="D44" s="242" t="s">
        <v>15</v>
      </c>
      <c r="E44" s="243" t="s">
        <v>64</v>
      </c>
      <c r="F44" s="242" t="s">
        <v>28</v>
      </c>
      <c r="G44" s="47">
        <v>34107</v>
      </c>
      <c r="H44" s="150">
        <v>72728</v>
      </c>
      <c r="I44" s="191">
        <v>81691</v>
      </c>
    </row>
    <row r="45" spans="1:9" ht="94.5" hidden="1">
      <c r="A45" s="287" t="s">
        <v>87</v>
      </c>
      <c r="B45" s="258">
        <v>925</v>
      </c>
      <c r="C45" s="242" t="s">
        <v>12</v>
      </c>
      <c r="D45" s="242" t="s">
        <v>15</v>
      </c>
      <c r="E45" s="243" t="s">
        <v>101</v>
      </c>
      <c r="F45" s="242"/>
      <c r="G45" s="5">
        <f>G46+G47</f>
        <v>0</v>
      </c>
      <c r="H45" s="5">
        <f>H46+H47</f>
        <v>0</v>
      </c>
      <c r="I45" s="6">
        <f>I46+I47</f>
        <v>0</v>
      </c>
    </row>
    <row r="46" spans="1:9" ht="78.75" hidden="1">
      <c r="A46" s="288" t="s">
        <v>88</v>
      </c>
      <c r="B46" s="258">
        <v>925</v>
      </c>
      <c r="C46" s="242" t="s">
        <v>12</v>
      </c>
      <c r="D46" s="242" t="s">
        <v>15</v>
      </c>
      <c r="E46" s="243" t="s">
        <v>101</v>
      </c>
      <c r="F46" s="242" t="s">
        <v>27</v>
      </c>
      <c r="G46" s="5">
        <v>0</v>
      </c>
      <c r="H46" s="5">
        <v>0</v>
      </c>
      <c r="I46" s="6">
        <v>0</v>
      </c>
    </row>
    <row r="47" spans="1:9" ht="31.5" hidden="1">
      <c r="A47" s="288" t="s">
        <v>89</v>
      </c>
      <c r="B47" s="258">
        <v>925</v>
      </c>
      <c r="C47" s="242" t="s">
        <v>12</v>
      </c>
      <c r="D47" s="242" t="s">
        <v>15</v>
      </c>
      <c r="E47" s="243" t="s">
        <v>101</v>
      </c>
      <c r="F47" s="242" t="s">
        <v>28</v>
      </c>
      <c r="G47" s="5">
        <v>0</v>
      </c>
      <c r="H47" s="5">
        <v>0</v>
      </c>
      <c r="I47" s="6">
        <v>0</v>
      </c>
    </row>
    <row r="48" spans="1:9" ht="94.5">
      <c r="A48" s="284" t="s">
        <v>79</v>
      </c>
      <c r="B48" s="258">
        <v>925</v>
      </c>
      <c r="C48" s="243" t="s">
        <v>12</v>
      </c>
      <c r="D48" s="242" t="s">
        <v>15</v>
      </c>
      <c r="E48" s="242" t="s">
        <v>66</v>
      </c>
      <c r="F48" s="243"/>
      <c r="G48" s="47">
        <f>G49+G50</f>
        <v>6000</v>
      </c>
      <c r="H48" s="150">
        <f>H49+H50</f>
        <v>6000</v>
      </c>
      <c r="I48" s="191">
        <f>I49+I50</f>
        <v>6000</v>
      </c>
    </row>
    <row r="49" spans="1:10" ht="78.75" hidden="1">
      <c r="A49" s="240" t="s">
        <v>35</v>
      </c>
      <c r="B49" s="251">
        <v>925</v>
      </c>
      <c r="C49" s="243" t="s">
        <v>12</v>
      </c>
      <c r="D49" s="242" t="s">
        <v>15</v>
      </c>
      <c r="E49" s="242" t="s">
        <v>66</v>
      </c>
      <c r="F49" s="243" t="s">
        <v>27</v>
      </c>
      <c r="G49" s="47">
        <v>0</v>
      </c>
      <c r="H49" s="150">
        <v>0</v>
      </c>
      <c r="I49" s="191">
        <v>0</v>
      </c>
    </row>
    <row r="50" spans="1:10" ht="31.5">
      <c r="A50" s="240" t="s">
        <v>89</v>
      </c>
      <c r="B50" s="251">
        <v>925</v>
      </c>
      <c r="C50" s="243" t="s">
        <v>12</v>
      </c>
      <c r="D50" s="242" t="s">
        <v>15</v>
      </c>
      <c r="E50" s="242" t="s">
        <v>66</v>
      </c>
      <c r="F50" s="243" t="s">
        <v>28</v>
      </c>
      <c r="G50" s="47">
        <v>6000</v>
      </c>
      <c r="H50" s="150">
        <v>6000</v>
      </c>
      <c r="I50" s="191">
        <v>6000</v>
      </c>
    </row>
    <row r="51" spans="1:10" ht="15.75">
      <c r="A51" s="240" t="s">
        <v>16</v>
      </c>
      <c r="B51" s="251">
        <v>925</v>
      </c>
      <c r="C51" s="243" t="s">
        <v>12</v>
      </c>
      <c r="D51" s="242" t="s">
        <v>15</v>
      </c>
      <c r="E51" s="243" t="s">
        <v>52</v>
      </c>
      <c r="F51" s="242"/>
      <c r="G51" s="47">
        <f>G52+G53+G54</f>
        <v>2289439</v>
      </c>
      <c r="H51" s="150">
        <f>H52+H53+H54</f>
        <v>1713068</v>
      </c>
      <c r="I51" s="191">
        <f>I52+I53+I54</f>
        <v>1509960</v>
      </c>
      <c r="J51" s="12"/>
    </row>
    <row r="52" spans="1:10" ht="78.75">
      <c r="A52" s="240" t="s">
        <v>35</v>
      </c>
      <c r="B52" s="251">
        <v>925</v>
      </c>
      <c r="C52" s="243" t="s">
        <v>12</v>
      </c>
      <c r="D52" s="242" t="s">
        <v>15</v>
      </c>
      <c r="E52" s="243" t="s">
        <v>52</v>
      </c>
      <c r="F52" s="242" t="s">
        <v>27</v>
      </c>
      <c r="G52" s="47">
        <v>1901932</v>
      </c>
      <c r="H52" s="150">
        <v>1454268</v>
      </c>
      <c r="I52" s="191">
        <v>1303160</v>
      </c>
      <c r="J52" s="12"/>
    </row>
    <row r="53" spans="1:10" ht="31.5">
      <c r="A53" s="240" t="s">
        <v>89</v>
      </c>
      <c r="B53" s="251">
        <v>925</v>
      </c>
      <c r="C53" s="243" t="s">
        <v>12</v>
      </c>
      <c r="D53" s="242" t="s">
        <v>15</v>
      </c>
      <c r="E53" s="243" t="s">
        <v>52</v>
      </c>
      <c r="F53" s="242" t="s">
        <v>28</v>
      </c>
      <c r="G53" s="389">
        <v>387507</v>
      </c>
      <c r="H53" s="150">
        <v>258800</v>
      </c>
      <c r="I53" s="191">
        <v>206800</v>
      </c>
      <c r="J53" s="12"/>
    </row>
    <row r="54" spans="1:10" ht="15.75" hidden="1">
      <c r="A54" s="240" t="s">
        <v>36</v>
      </c>
      <c r="B54" s="251">
        <v>925</v>
      </c>
      <c r="C54" s="243" t="s">
        <v>12</v>
      </c>
      <c r="D54" s="242" t="s">
        <v>15</v>
      </c>
      <c r="E54" s="243" t="s">
        <v>52</v>
      </c>
      <c r="F54" s="242" t="s">
        <v>32</v>
      </c>
      <c r="G54" s="5">
        <v>0</v>
      </c>
      <c r="H54" s="5">
        <v>0</v>
      </c>
      <c r="I54" s="6">
        <v>0</v>
      </c>
      <c r="J54" s="12"/>
    </row>
    <row r="55" spans="1:10" ht="47.25">
      <c r="A55" s="245" t="s">
        <v>22</v>
      </c>
      <c r="B55" s="251">
        <v>925</v>
      </c>
      <c r="C55" s="286" t="s">
        <v>12</v>
      </c>
      <c r="D55" s="248" t="s">
        <v>23</v>
      </c>
      <c r="E55" s="243"/>
      <c r="F55" s="248"/>
      <c r="G55" s="42">
        <f>G56</f>
        <v>149700</v>
      </c>
      <c r="H55" s="149">
        <f t="shared" ref="H55:I57" si="4">H56</f>
        <v>0</v>
      </c>
      <c r="I55" s="193">
        <f t="shared" si="4"/>
        <v>0</v>
      </c>
      <c r="J55" s="12"/>
    </row>
    <row r="56" spans="1:10" ht="15.75">
      <c r="A56" s="240" t="s">
        <v>48</v>
      </c>
      <c r="B56" s="251">
        <v>925</v>
      </c>
      <c r="C56" s="250" t="s">
        <v>12</v>
      </c>
      <c r="D56" s="242" t="s">
        <v>23</v>
      </c>
      <c r="E56" s="242" t="s">
        <v>49</v>
      </c>
      <c r="F56" s="250"/>
      <c r="G56" s="47">
        <f>G57</f>
        <v>149700</v>
      </c>
      <c r="H56" s="150">
        <f t="shared" si="4"/>
        <v>0</v>
      </c>
      <c r="I56" s="191">
        <f t="shared" si="4"/>
        <v>0</v>
      </c>
      <c r="J56" s="12"/>
    </row>
    <row r="57" spans="1:10" ht="78.75">
      <c r="A57" s="240" t="s">
        <v>102</v>
      </c>
      <c r="B57" s="251">
        <v>925</v>
      </c>
      <c r="C57" s="250" t="s">
        <v>12</v>
      </c>
      <c r="D57" s="242" t="s">
        <v>23</v>
      </c>
      <c r="E57" s="243" t="s">
        <v>54</v>
      </c>
      <c r="F57" s="242"/>
      <c r="G57" s="47">
        <f>G58</f>
        <v>149700</v>
      </c>
      <c r="H57" s="150">
        <f t="shared" si="4"/>
        <v>0</v>
      </c>
      <c r="I57" s="191">
        <f t="shared" si="4"/>
        <v>0</v>
      </c>
      <c r="J57" s="12"/>
    </row>
    <row r="58" spans="1:10" ht="15.75">
      <c r="A58" s="240" t="s">
        <v>34</v>
      </c>
      <c r="B58" s="251">
        <v>925</v>
      </c>
      <c r="C58" s="250" t="s">
        <v>12</v>
      </c>
      <c r="D58" s="242" t="s">
        <v>23</v>
      </c>
      <c r="E58" s="243" t="s">
        <v>54</v>
      </c>
      <c r="F58" s="242" t="s">
        <v>33</v>
      </c>
      <c r="G58" s="47">
        <v>149700</v>
      </c>
      <c r="H58" s="150">
        <v>0</v>
      </c>
      <c r="I58" s="191">
        <v>0</v>
      </c>
      <c r="J58" s="12"/>
    </row>
    <row r="59" spans="1:10" ht="24.75" hidden="1" customHeight="1">
      <c r="A59" s="245" t="s">
        <v>55</v>
      </c>
      <c r="B59" s="285">
        <v>925</v>
      </c>
      <c r="C59" s="286" t="s">
        <v>12</v>
      </c>
      <c r="D59" s="248" t="s">
        <v>56</v>
      </c>
      <c r="E59" s="243"/>
      <c r="F59" s="248"/>
      <c r="G59" s="42">
        <f t="shared" ref="G59:I61" si="5">G60</f>
        <v>0</v>
      </c>
      <c r="H59" s="3">
        <f t="shared" si="5"/>
        <v>0</v>
      </c>
      <c r="I59" s="4">
        <f t="shared" si="5"/>
        <v>0</v>
      </c>
      <c r="J59" s="12"/>
    </row>
    <row r="60" spans="1:10" ht="15.75" hidden="1">
      <c r="A60" s="240" t="s">
        <v>48</v>
      </c>
      <c r="B60" s="251">
        <v>925</v>
      </c>
      <c r="C60" s="250" t="s">
        <v>12</v>
      </c>
      <c r="D60" s="242" t="s">
        <v>56</v>
      </c>
      <c r="E60" s="242" t="s">
        <v>49</v>
      </c>
      <c r="F60" s="250"/>
      <c r="G60" s="47">
        <f t="shared" si="5"/>
        <v>0</v>
      </c>
      <c r="H60" s="5">
        <f t="shared" si="5"/>
        <v>0</v>
      </c>
      <c r="I60" s="6">
        <f t="shared" si="5"/>
        <v>0</v>
      </c>
      <c r="J60" s="12"/>
    </row>
    <row r="61" spans="1:10" ht="31.5" hidden="1">
      <c r="A61" s="240" t="s">
        <v>57</v>
      </c>
      <c r="B61" s="251">
        <v>925</v>
      </c>
      <c r="C61" s="250" t="s">
        <v>12</v>
      </c>
      <c r="D61" s="242" t="s">
        <v>56</v>
      </c>
      <c r="E61" s="243" t="s">
        <v>58</v>
      </c>
      <c r="F61" s="242"/>
      <c r="G61" s="47">
        <f>G62</f>
        <v>0</v>
      </c>
      <c r="H61" s="5">
        <f t="shared" si="5"/>
        <v>0</v>
      </c>
      <c r="I61" s="111">
        <f t="shared" si="5"/>
        <v>0</v>
      </c>
      <c r="J61" s="12"/>
    </row>
    <row r="62" spans="1:10" ht="15.75" hidden="1">
      <c r="A62" s="240" t="s">
        <v>36</v>
      </c>
      <c r="B62" s="251">
        <v>925</v>
      </c>
      <c r="C62" s="243" t="s">
        <v>12</v>
      </c>
      <c r="D62" s="242" t="s">
        <v>56</v>
      </c>
      <c r="E62" s="243" t="s">
        <v>58</v>
      </c>
      <c r="F62" s="242" t="s">
        <v>32</v>
      </c>
      <c r="G62" s="47">
        <v>0</v>
      </c>
      <c r="H62" s="5">
        <v>0</v>
      </c>
      <c r="I62" s="6">
        <v>0</v>
      </c>
      <c r="J62" s="12"/>
    </row>
    <row r="63" spans="1:10" ht="15.75" hidden="1">
      <c r="A63" s="245" t="s">
        <v>59</v>
      </c>
      <c r="B63" s="285">
        <v>925</v>
      </c>
      <c r="C63" s="286" t="s">
        <v>12</v>
      </c>
      <c r="D63" s="248" t="s">
        <v>60</v>
      </c>
      <c r="E63" s="243"/>
      <c r="F63" s="242"/>
      <c r="G63" s="42">
        <f>G64</f>
        <v>0</v>
      </c>
      <c r="H63" s="3">
        <f t="shared" ref="H63:I65" si="6">H64</f>
        <v>0</v>
      </c>
      <c r="I63" s="4">
        <f t="shared" si="6"/>
        <v>0</v>
      </c>
      <c r="J63" s="12"/>
    </row>
    <row r="64" spans="1:10" ht="15.75" hidden="1">
      <c r="A64" s="240" t="s">
        <v>48</v>
      </c>
      <c r="B64" s="251">
        <v>925</v>
      </c>
      <c r="C64" s="243" t="s">
        <v>12</v>
      </c>
      <c r="D64" s="242" t="s">
        <v>60</v>
      </c>
      <c r="E64" s="242" t="s">
        <v>49</v>
      </c>
      <c r="F64" s="242"/>
      <c r="G64" s="47">
        <f>G65</f>
        <v>0</v>
      </c>
      <c r="H64" s="5">
        <f t="shared" si="6"/>
        <v>0</v>
      </c>
      <c r="I64" s="6">
        <f t="shared" si="6"/>
        <v>0</v>
      </c>
      <c r="J64" s="12"/>
    </row>
    <row r="65" spans="1:11" ht="15.75" hidden="1">
      <c r="A65" s="240" t="s">
        <v>61</v>
      </c>
      <c r="B65" s="251">
        <v>925</v>
      </c>
      <c r="C65" s="243" t="s">
        <v>12</v>
      </c>
      <c r="D65" s="242" t="s">
        <v>60</v>
      </c>
      <c r="E65" s="243" t="s">
        <v>62</v>
      </c>
      <c r="F65" s="242"/>
      <c r="G65" s="47">
        <f>G66</f>
        <v>0</v>
      </c>
      <c r="H65" s="5">
        <f t="shared" si="6"/>
        <v>0</v>
      </c>
      <c r="I65" s="6">
        <f t="shared" si="6"/>
        <v>0</v>
      </c>
      <c r="J65" s="12"/>
    </row>
    <row r="66" spans="1:11" ht="15.75" hidden="1">
      <c r="A66" s="240" t="s">
        <v>36</v>
      </c>
      <c r="B66" s="251">
        <v>925</v>
      </c>
      <c r="C66" s="243" t="s">
        <v>12</v>
      </c>
      <c r="D66" s="242" t="s">
        <v>60</v>
      </c>
      <c r="E66" s="243" t="s">
        <v>62</v>
      </c>
      <c r="F66" s="242" t="s">
        <v>32</v>
      </c>
      <c r="G66" s="47">
        <v>0</v>
      </c>
      <c r="H66" s="5">
        <v>0</v>
      </c>
      <c r="I66" s="6">
        <v>0</v>
      </c>
      <c r="J66" s="12"/>
    </row>
    <row r="67" spans="1:11" ht="15.75">
      <c r="A67" s="245" t="s">
        <v>17</v>
      </c>
      <c r="B67" s="285">
        <v>925</v>
      </c>
      <c r="C67" s="286" t="s">
        <v>12</v>
      </c>
      <c r="D67" s="248" t="s">
        <v>21</v>
      </c>
      <c r="E67" s="243"/>
      <c r="F67" s="242"/>
      <c r="G67" s="42">
        <f>G68</f>
        <v>5000</v>
      </c>
      <c r="H67" s="149">
        <f>H68</f>
        <v>0</v>
      </c>
      <c r="I67" s="193">
        <f>I68</f>
        <v>0</v>
      </c>
    </row>
    <row r="68" spans="1:11" ht="15.75">
      <c r="A68" s="240" t="s">
        <v>48</v>
      </c>
      <c r="B68" s="251">
        <v>925</v>
      </c>
      <c r="C68" s="243" t="s">
        <v>12</v>
      </c>
      <c r="D68" s="242" t="s">
        <v>21</v>
      </c>
      <c r="E68" s="243" t="s">
        <v>49</v>
      </c>
      <c r="F68" s="242"/>
      <c r="G68" s="47">
        <f>G71+G69</f>
        <v>5000</v>
      </c>
      <c r="H68" s="150">
        <f>H71+H69</f>
        <v>0</v>
      </c>
      <c r="I68" s="194">
        <f>I71+I69</f>
        <v>0</v>
      </c>
    </row>
    <row r="69" spans="1:11" ht="46.5" hidden="1" customHeight="1">
      <c r="A69" s="240" t="s">
        <v>73</v>
      </c>
      <c r="B69" s="251">
        <v>925</v>
      </c>
      <c r="C69" s="243" t="s">
        <v>12</v>
      </c>
      <c r="D69" s="242" t="s">
        <v>21</v>
      </c>
      <c r="E69" s="243" t="s">
        <v>74</v>
      </c>
      <c r="F69" s="242"/>
      <c r="G69" s="47">
        <f>G70</f>
        <v>0</v>
      </c>
      <c r="H69" s="5">
        <f>H70</f>
        <v>0</v>
      </c>
      <c r="I69" s="6">
        <f>I70</f>
        <v>0</v>
      </c>
    </row>
    <row r="70" spans="1:11" ht="31.5" hidden="1">
      <c r="A70" s="240" t="s">
        <v>89</v>
      </c>
      <c r="B70" s="251">
        <v>925</v>
      </c>
      <c r="C70" s="243" t="s">
        <v>12</v>
      </c>
      <c r="D70" s="242" t="s">
        <v>21</v>
      </c>
      <c r="E70" s="243" t="s">
        <v>74</v>
      </c>
      <c r="F70" s="242" t="s">
        <v>28</v>
      </c>
      <c r="G70" s="47">
        <v>0</v>
      </c>
      <c r="H70" s="5">
        <v>0</v>
      </c>
      <c r="I70" s="6">
        <v>0</v>
      </c>
    </row>
    <row r="71" spans="1:11" ht="31.5">
      <c r="A71" s="240" t="s">
        <v>29</v>
      </c>
      <c r="B71" s="251">
        <v>925</v>
      </c>
      <c r="C71" s="243" t="s">
        <v>12</v>
      </c>
      <c r="D71" s="242" t="s">
        <v>21</v>
      </c>
      <c r="E71" s="243" t="s">
        <v>63</v>
      </c>
      <c r="F71" s="242"/>
      <c r="G71" s="47">
        <f>G72+G73</f>
        <v>5000</v>
      </c>
      <c r="H71" s="150">
        <f>H72+H73</f>
        <v>0</v>
      </c>
      <c r="I71" s="191">
        <f>I72+I73</f>
        <v>0</v>
      </c>
    </row>
    <row r="72" spans="1:11" ht="32.25" thickBot="1">
      <c r="A72" s="240" t="s">
        <v>89</v>
      </c>
      <c r="B72" s="251">
        <v>925</v>
      </c>
      <c r="C72" s="243" t="s">
        <v>12</v>
      </c>
      <c r="D72" s="242" t="s">
        <v>21</v>
      </c>
      <c r="E72" s="243" t="s">
        <v>63</v>
      </c>
      <c r="F72" s="242" t="s">
        <v>28</v>
      </c>
      <c r="G72" s="47">
        <v>5000</v>
      </c>
      <c r="H72" s="150">
        <v>0</v>
      </c>
      <c r="I72" s="191">
        <v>0</v>
      </c>
    </row>
    <row r="73" spans="1:11" ht="16.5" hidden="1" thickBot="1">
      <c r="A73" s="240" t="s">
        <v>36</v>
      </c>
      <c r="B73" s="251">
        <v>925</v>
      </c>
      <c r="C73" s="243" t="s">
        <v>12</v>
      </c>
      <c r="D73" s="242" t="s">
        <v>21</v>
      </c>
      <c r="E73" s="243" t="s">
        <v>63</v>
      </c>
      <c r="F73" s="242" t="s">
        <v>32</v>
      </c>
      <c r="G73" s="47">
        <v>0</v>
      </c>
      <c r="H73" s="150">
        <v>0</v>
      </c>
      <c r="I73" s="191">
        <v>0</v>
      </c>
    </row>
    <row r="74" spans="1:11" ht="32.25" hidden="1" thickBot="1">
      <c r="A74" s="233" t="s">
        <v>110</v>
      </c>
      <c r="B74" s="268">
        <v>925</v>
      </c>
      <c r="C74" s="266" t="s">
        <v>18</v>
      </c>
      <c r="D74" s="235" t="s">
        <v>86</v>
      </c>
      <c r="E74" s="266"/>
      <c r="F74" s="235"/>
      <c r="G74" s="63">
        <f>G75</f>
        <v>0</v>
      </c>
      <c r="H74" s="148">
        <f t="shared" ref="H74:I77" si="7">H75</f>
        <v>0</v>
      </c>
      <c r="I74" s="207">
        <f t="shared" si="7"/>
        <v>0</v>
      </c>
    </row>
    <row r="75" spans="1:11" ht="47.25" hidden="1">
      <c r="A75" s="245" t="s">
        <v>75</v>
      </c>
      <c r="B75" s="289">
        <v>925</v>
      </c>
      <c r="C75" s="286" t="s">
        <v>18</v>
      </c>
      <c r="D75" s="248" t="s">
        <v>76</v>
      </c>
      <c r="E75" s="286"/>
      <c r="F75" s="248"/>
      <c r="G75" s="42">
        <f>G76</f>
        <v>0</v>
      </c>
      <c r="H75" s="149">
        <f t="shared" si="7"/>
        <v>0</v>
      </c>
      <c r="I75" s="193">
        <f t="shared" si="7"/>
        <v>0</v>
      </c>
    </row>
    <row r="76" spans="1:11" ht="31.5" hidden="1">
      <c r="A76" s="240" t="s">
        <v>77</v>
      </c>
      <c r="B76" s="258">
        <v>925</v>
      </c>
      <c r="C76" s="250" t="s">
        <v>18</v>
      </c>
      <c r="D76" s="242" t="s">
        <v>76</v>
      </c>
      <c r="E76" s="242" t="s">
        <v>82</v>
      </c>
      <c r="F76" s="250"/>
      <c r="G76" s="47">
        <f>G77</f>
        <v>0</v>
      </c>
      <c r="H76" s="150">
        <f t="shared" si="7"/>
        <v>0</v>
      </c>
      <c r="I76" s="191">
        <f t="shared" si="7"/>
        <v>0</v>
      </c>
    </row>
    <row r="77" spans="1:11" ht="63" hidden="1">
      <c r="A77" s="290" t="s">
        <v>78</v>
      </c>
      <c r="B77" s="258">
        <v>925</v>
      </c>
      <c r="C77" s="250" t="s">
        <v>18</v>
      </c>
      <c r="D77" s="242" t="s">
        <v>76</v>
      </c>
      <c r="E77" s="242" t="s">
        <v>82</v>
      </c>
      <c r="F77" s="242"/>
      <c r="G77" s="47">
        <f>G78</f>
        <v>0</v>
      </c>
      <c r="H77" s="150">
        <f t="shared" si="7"/>
        <v>0</v>
      </c>
      <c r="I77" s="191">
        <f t="shared" si="7"/>
        <v>0</v>
      </c>
    </row>
    <row r="78" spans="1:11" ht="16.5" hidden="1" thickBot="1">
      <c r="A78" s="240" t="s">
        <v>34</v>
      </c>
      <c r="B78" s="258">
        <v>925</v>
      </c>
      <c r="C78" s="250" t="s">
        <v>18</v>
      </c>
      <c r="D78" s="242" t="s">
        <v>76</v>
      </c>
      <c r="E78" s="242" t="s">
        <v>82</v>
      </c>
      <c r="F78" s="242" t="s">
        <v>33</v>
      </c>
      <c r="G78" s="47">
        <v>0</v>
      </c>
      <c r="H78" s="150">
        <v>0</v>
      </c>
      <c r="I78" s="191">
        <v>0</v>
      </c>
      <c r="J78" s="124"/>
      <c r="K78" s="124"/>
    </row>
    <row r="79" spans="1:11" ht="16.5" hidden="1" thickBot="1">
      <c r="A79" s="233" t="s">
        <v>109</v>
      </c>
      <c r="B79" s="291">
        <v>925</v>
      </c>
      <c r="C79" s="266" t="s">
        <v>15</v>
      </c>
      <c r="D79" s="292" t="s">
        <v>86</v>
      </c>
      <c r="E79" s="235"/>
      <c r="F79" s="235"/>
      <c r="G79" s="390">
        <f>G80+G86</f>
        <v>0</v>
      </c>
      <c r="H79" s="151">
        <f>H80+H86</f>
        <v>0</v>
      </c>
      <c r="I79" s="196">
        <f>I80+I86</f>
        <v>0</v>
      </c>
      <c r="J79" s="124"/>
      <c r="K79" s="124"/>
    </row>
    <row r="80" spans="1:11" ht="15.75" hidden="1">
      <c r="A80" s="293" t="s">
        <v>90</v>
      </c>
      <c r="B80" s="294">
        <v>925</v>
      </c>
      <c r="C80" s="238" t="s">
        <v>15</v>
      </c>
      <c r="D80" s="238" t="s">
        <v>12</v>
      </c>
      <c r="E80" s="238"/>
      <c r="F80" s="238"/>
      <c r="G80" s="391">
        <f t="shared" ref="G80:I84" si="8">G81</f>
        <v>0</v>
      </c>
      <c r="H80" s="152">
        <f t="shared" si="8"/>
        <v>0</v>
      </c>
      <c r="I80" s="197">
        <f t="shared" si="8"/>
        <v>0</v>
      </c>
      <c r="J80" s="124"/>
      <c r="K80" s="124"/>
    </row>
    <row r="81" spans="1:11" ht="31.5" hidden="1">
      <c r="A81" s="295" t="s">
        <v>114</v>
      </c>
      <c r="B81" s="296">
        <v>925</v>
      </c>
      <c r="C81" s="242" t="s">
        <v>15</v>
      </c>
      <c r="D81" s="242" t="s">
        <v>12</v>
      </c>
      <c r="E81" s="297" t="s">
        <v>118</v>
      </c>
      <c r="F81" s="298"/>
      <c r="G81" s="392">
        <f t="shared" si="8"/>
        <v>0</v>
      </c>
      <c r="H81" s="153">
        <f t="shared" si="8"/>
        <v>0</v>
      </c>
      <c r="I81" s="198">
        <f t="shared" si="8"/>
        <v>0</v>
      </c>
      <c r="J81" s="124"/>
      <c r="K81" s="124"/>
    </row>
    <row r="82" spans="1:11" ht="31.5" hidden="1">
      <c r="A82" s="299" t="s">
        <v>115</v>
      </c>
      <c r="B82" s="296">
        <v>925</v>
      </c>
      <c r="C82" s="242" t="s">
        <v>15</v>
      </c>
      <c r="D82" s="242" t="s">
        <v>12</v>
      </c>
      <c r="E82" s="300" t="s">
        <v>119</v>
      </c>
      <c r="F82" s="301"/>
      <c r="G82" s="393">
        <f t="shared" si="8"/>
        <v>0</v>
      </c>
      <c r="H82" s="154">
        <f t="shared" si="8"/>
        <v>0</v>
      </c>
      <c r="I82" s="199">
        <f t="shared" si="8"/>
        <v>0</v>
      </c>
      <c r="J82" s="124"/>
      <c r="K82" s="124"/>
    </row>
    <row r="83" spans="1:11" ht="31.5" hidden="1">
      <c r="A83" s="302" t="s">
        <v>116</v>
      </c>
      <c r="B83" s="296">
        <v>925</v>
      </c>
      <c r="C83" s="242" t="s">
        <v>15</v>
      </c>
      <c r="D83" s="242" t="s">
        <v>12</v>
      </c>
      <c r="E83" s="303" t="s">
        <v>120</v>
      </c>
      <c r="F83" s="304"/>
      <c r="G83" s="394">
        <f t="shared" si="8"/>
        <v>0</v>
      </c>
      <c r="H83" s="155">
        <f t="shared" si="8"/>
        <v>0</v>
      </c>
      <c r="I83" s="200">
        <f t="shared" si="8"/>
        <v>0</v>
      </c>
      <c r="J83" s="124"/>
      <c r="K83" s="124"/>
    </row>
    <row r="84" spans="1:11" s="12" customFormat="1" ht="47.25" hidden="1">
      <c r="A84" s="305" t="s">
        <v>117</v>
      </c>
      <c r="B84" s="296">
        <v>925</v>
      </c>
      <c r="C84" s="242" t="s">
        <v>15</v>
      </c>
      <c r="D84" s="242" t="s">
        <v>12</v>
      </c>
      <c r="E84" s="306" t="s">
        <v>121</v>
      </c>
      <c r="F84" s="307"/>
      <c r="G84" s="395">
        <f t="shared" si="8"/>
        <v>0</v>
      </c>
      <c r="H84" s="156">
        <f t="shared" si="8"/>
        <v>0</v>
      </c>
      <c r="I84" s="201">
        <f t="shared" si="8"/>
        <v>0</v>
      </c>
      <c r="J84" s="124"/>
      <c r="K84" s="124"/>
    </row>
    <row r="85" spans="1:11" s="12" customFormat="1" ht="31.5" hidden="1">
      <c r="A85" s="308" t="s">
        <v>89</v>
      </c>
      <c r="B85" s="296">
        <v>925</v>
      </c>
      <c r="C85" s="242" t="s">
        <v>15</v>
      </c>
      <c r="D85" s="242" t="s">
        <v>12</v>
      </c>
      <c r="E85" s="309" t="s">
        <v>122</v>
      </c>
      <c r="F85" s="310" t="s">
        <v>28</v>
      </c>
      <c r="G85" s="396">
        <v>0</v>
      </c>
      <c r="H85" s="157">
        <v>0</v>
      </c>
      <c r="I85" s="202">
        <v>0</v>
      </c>
      <c r="J85" s="124"/>
      <c r="K85" s="124"/>
    </row>
    <row r="86" spans="1:11" s="12" customFormat="1" ht="15.75" hidden="1">
      <c r="A86" s="311" t="s">
        <v>92</v>
      </c>
      <c r="B86" s="312">
        <v>925</v>
      </c>
      <c r="C86" s="313" t="s">
        <v>15</v>
      </c>
      <c r="D86" s="313" t="s">
        <v>23</v>
      </c>
      <c r="E86" s="314"/>
      <c r="F86" s="314"/>
      <c r="G86" s="397">
        <f>G87</f>
        <v>0</v>
      </c>
      <c r="H86" s="158">
        <f t="shared" ref="H86:I88" si="9">H87</f>
        <v>0</v>
      </c>
      <c r="I86" s="203">
        <f t="shared" si="9"/>
        <v>0</v>
      </c>
      <c r="J86" s="124"/>
      <c r="K86" s="124"/>
    </row>
    <row r="87" spans="1:11" s="12" customFormat="1" ht="15.75" hidden="1">
      <c r="A87" s="315" t="s">
        <v>48</v>
      </c>
      <c r="B87" s="296">
        <v>925</v>
      </c>
      <c r="C87" s="253" t="s">
        <v>15</v>
      </c>
      <c r="D87" s="253" t="s">
        <v>23</v>
      </c>
      <c r="E87" s="316" t="s">
        <v>49</v>
      </c>
      <c r="F87" s="316"/>
      <c r="G87" s="398">
        <f>G88</f>
        <v>0</v>
      </c>
      <c r="H87" s="159">
        <f t="shared" si="9"/>
        <v>0</v>
      </c>
      <c r="I87" s="204">
        <f t="shared" si="9"/>
        <v>0</v>
      </c>
      <c r="J87" s="124"/>
      <c r="K87" s="124"/>
    </row>
    <row r="88" spans="1:11" s="12" customFormat="1" ht="47.25" hidden="1">
      <c r="A88" s="317" t="s">
        <v>93</v>
      </c>
      <c r="B88" s="296">
        <v>925</v>
      </c>
      <c r="C88" s="253" t="s">
        <v>15</v>
      </c>
      <c r="D88" s="253" t="s">
        <v>23</v>
      </c>
      <c r="E88" s="318" t="s">
        <v>94</v>
      </c>
      <c r="F88" s="318"/>
      <c r="G88" s="399">
        <f>G89</f>
        <v>0</v>
      </c>
      <c r="H88" s="160">
        <f t="shared" si="9"/>
        <v>0</v>
      </c>
      <c r="I88" s="205">
        <f t="shared" si="9"/>
        <v>0</v>
      </c>
      <c r="J88" s="124"/>
      <c r="K88" s="124"/>
    </row>
    <row r="89" spans="1:11" s="12" customFormat="1" ht="32.25" hidden="1" thickBot="1">
      <c r="A89" s="319" t="s">
        <v>89</v>
      </c>
      <c r="B89" s="320">
        <v>925</v>
      </c>
      <c r="C89" s="262" t="s">
        <v>15</v>
      </c>
      <c r="D89" s="321" t="s">
        <v>23</v>
      </c>
      <c r="E89" s="322" t="s">
        <v>94</v>
      </c>
      <c r="F89" s="323" t="s">
        <v>28</v>
      </c>
      <c r="G89" s="400">
        <v>0</v>
      </c>
      <c r="H89" s="161">
        <v>0</v>
      </c>
      <c r="I89" s="206">
        <v>0</v>
      </c>
      <c r="J89" s="124"/>
      <c r="K89" s="124"/>
    </row>
    <row r="90" spans="1:11" s="12" customFormat="1" ht="16.5" thickBot="1">
      <c r="A90" s="233" t="s">
        <v>103</v>
      </c>
      <c r="B90" s="265">
        <v>925</v>
      </c>
      <c r="C90" s="266" t="s">
        <v>19</v>
      </c>
      <c r="D90" s="292" t="s">
        <v>86</v>
      </c>
      <c r="E90" s="324"/>
      <c r="F90" s="325"/>
      <c r="G90" s="63">
        <f>G91+G96</f>
        <v>1012795.04</v>
      </c>
      <c r="H90" s="148">
        <f>H91+H96</f>
        <v>959087</v>
      </c>
      <c r="I90" s="207">
        <f>I91+I96</f>
        <v>617580</v>
      </c>
      <c r="J90" s="124"/>
      <c r="K90" s="124"/>
    </row>
    <row r="91" spans="1:11" s="12" customFormat="1" ht="15.75" hidden="1">
      <c r="A91" s="236" t="s">
        <v>30</v>
      </c>
      <c r="B91" s="326">
        <v>925</v>
      </c>
      <c r="C91" s="327" t="s">
        <v>19</v>
      </c>
      <c r="D91" s="238" t="s">
        <v>12</v>
      </c>
      <c r="E91" s="328"/>
      <c r="F91" s="329"/>
      <c r="G91" s="68">
        <f t="shared" ref="G91:I92" si="10">G92</f>
        <v>0</v>
      </c>
      <c r="H91" s="184">
        <f t="shared" si="10"/>
        <v>0</v>
      </c>
      <c r="I91" s="239">
        <f t="shared" si="10"/>
        <v>0</v>
      </c>
      <c r="J91" s="124"/>
      <c r="K91" s="124"/>
    </row>
    <row r="92" spans="1:11" s="12" customFormat="1" ht="15.75" hidden="1">
      <c r="A92" s="240" t="s">
        <v>48</v>
      </c>
      <c r="B92" s="251">
        <v>925</v>
      </c>
      <c r="C92" s="250" t="s">
        <v>19</v>
      </c>
      <c r="D92" s="242" t="s">
        <v>12</v>
      </c>
      <c r="E92" s="243" t="s">
        <v>49</v>
      </c>
      <c r="F92" s="242"/>
      <c r="G92" s="47">
        <f t="shared" si="10"/>
        <v>0</v>
      </c>
      <c r="H92" s="150">
        <f t="shared" si="10"/>
        <v>0</v>
      </c>
      <c r="I92" s="191">
        <f t="shared" si="10"/>
        <v>0</v>
      </c>
      <c r="J92" s="124"/>
      <c r="K92" s="124"/>
    </row>
    <row r="93" spans="1:11" s="12" customFormat="1" ht="15.75" hidden="1">
      <c r="A93" s="240" t="s">
        <v>43</v>
      </c>
      <c r="B93" s="251">
        <v>925</v>
      </c>
      <c r="C93" s="250" t="s">
        <v>19</v>
      </c>
      <c r="D93" s="242" t="s">
        <v>12</v>
      </c>
      <c r="E93" s="243" t="s">
        <v>65</v>
      </c>
      <c r="F93" s="242"/>
      <c r="G93" s="47">
        <f>G94+G95</f>
        <v>0</v>
      </c>
      <c r="H93" s="150">
        <f>H94+H95</f>
        <v>0</v>
      </c>
      <c r="I93" s="191">
        <f>I94+I95</f>
        <v>0</v>
      </c>
      <c r="J93" s="124"/>
      <c r="K93" s="124"/>
    </row>
    <row r="94" spans="1:11" s="12" customFormat="1" ht="31.5" hidden="1">
      <c r="A94" s="240" t="s">
        <v>89</v>
      </c>
      <c r="B94" s="252">
        <v>925</v>
      </c>
      <c r="C94" s="253" t="s">
        <v>19</v>
      </c>
      <c r="D94" s="253" t="s">
        <v>12</v>
      </c>
      <c r="E94" s="253" t="s">
        <v>65</v>
      </c>
      <c r="F94" s="253" t="s">
        <v>28</v>
      </c>
      <c r="G94" s="72">
        <v>0</v>
      </c>
      <c r="H94" s="162">
        <v>0</v>
      </c>
      <c r="I94" s="194">
        <v>0</v>
      </c>
      <c r="J94" s="124"/>
      <c r="K94" s="124"/>
    </row>
    <row r="95" spans="1:11" s="12" customFormat="1" ht="15.75" hidden="1">
      <c r="A95" s="244" t="s">
        <v>36</v>
      </c>
      <c r="B95" s="252">
        <v>925</v>
      </c>
      <c r="C95" s="253" t="s">
        <v>19</v>
      </c>
      <c r="D95" s="253" t="s">
        <v>12</v>
      </c>
      <c r="E95" s="253" t="s">
        <v>65</v>
      </c>
      <c r="F95" s="253" t="s">
        <v>32</v>
      </c>
      <c r="G95" s="72">
        <v>0</v>
      </c>
      <c r="H95" s="162">
        <v>0</v>
      </c>
      <c r="I95" s="194">
        <v>0</v>
      </c>
      <c r="J95" s="124"/>
      <c r="K95" s="124"/>
    </row>
    <row r="96" spans="1:11" s="12" customFormat="1" ht="15.75">
      <c r="A96" s="254" t="s">
        <v>20</v>
      </c>
      <c r="B96" s="330">
        <v>925</v>
      </c>
      <c r="C96" s="331" t="s">
        <v>19</v>
      </c>
      <c r="D96" s="331" t="s">
        <v>18</v>
      </c>
      <c r="E96" s="253"/>
      <c r="F96" s="331"/>
      <c r="G96" s="401">
        <f>G108+G97+G102</f>
        <v>1012795.04</v>
      </c>
      <c r="H96" s="163">
        <f>H108+H97+H102</f>
        <v>959087</v>
      </c>
      <c r="I96" s="195">
        <f>I108+I97+I102</f>
        <v>617580</v>
      </c>
      <c r="J96" s="124"/>
      <c r="K96" s="124"/>
    </row>
    <row r="97" spans="1:11" s="12" customFormat="1" ht="31.5" hidden="1">
      <c r="A97" s="295" t="s">
        <v>114</v>
      </c>
      <c r="B97" s="252">
        <v>925</v>
      </c>
      <c r="C97" s="242" t="s">
        <v>19</v>
      </c>
      <c r="D97" s="253" t="s">
        <v>18</v>
      </c>
      <c r="E97" s="298" t="s">
        <v>118</v>
      </c>
      <c r="F97" s="332"/>
      <c r="G97" s="392">
        <f>G98</f>
        <v>0</v>
      </c>
      <c r="H97" s="153">
        <f t="shared" ref="H97:I100" si="11">H98</f>
        <v>0</v>
      </c>
      <c r="I97" s="333">
        <f t="shared" si="11"/>
        <v>0</v>
      </c>
      <c r="J97" s="124"/>
      <c r="K97" s="124"/>
    </row>
    <row r="98" spans="1:11" s="12" customFormat="1" ht="31.5" hidden="1">
      <c r="A98" s="299" t="s">
        <v>115</v>
      </c>
      <c r="B98" s="258">
        <v>925</v>
      </c>
      <c r="C98" s="242" t="s">
        <v>19</v>
      </c>
      <c r="D98" s="253" t="s">
        <v>18</v>
      </c>
      <c r="E98" s="301" t="s">
        <v>119</v>
      </c>
      <c r="F98" s="334"/>
      <c r="G98" s="393">
        <f>G99</f>
        <v>0</v>
      </c>
      <c r="H98" s="154">
        <f t="shared" si="11"/>
        <v>0</v>
      </c>
      <c r="I98" s="335">
        <f t="shared" si="11"/>
        <v>0</v>
      </c>
      <c r="J98" s="124"/>
      <c r="K98" s="124"/>
    </row>
    <row r="99" spans="1:11" s="12" customFormat="1" ht="31.5" hidden="1">
      <c r="A99" s="302" t="s">
        <v>123</v>
      </c>
      <c r="B99" s="258">
        <v>925</v>
      </c>
      <c r="C99" s="242" t="s">
        <v>19</v>
      </c>
      <c r="D99" s="242" t="s">
        <v>18</v>
      </c>
      <c r="E99" s="303" t="s">
        <v>124</v>
      </c>
      <c r="F99" s="336"/>
      <c r="G99" s="394">
        <f>G100</f>
        <v>0</v>
      </c>
      <c r="H99" s="155">
        <f t="shared" si="11"/>
        <v>0</v>
      </c>
      <c r="I99" s="337">
        <f t="shared" si="11"/>
        <v>0</v>
      </c>
      <c r="J99" s="124"/>
      <c r="K99" s="124"/>
    </row>
    <row r="100" spans="1:11" s="12" customFormat="1" ht="47.25" hidden="1">
      <c r="A100" s="305" t="s">
        <v>104</v>
      </c>
      <c r="B100" s="258">
        <v>925</v>
      </c>
      <c r="C100" s="242" t="s">
        <v>19</v>
      </c>
      <c r="D100" s="242" t="s">
        <v>18</v>
      </c>
      <c r="E100" s="306" t="s">
        <v>125</v>
      </c>
      <c r="F100" s="338"/>
      <c r="G100" s="395">
        <f>G101</f>
        <v>0</v>
      </c>
      <c r="H100" s="156">
        <f t="shared" si="11"/>
        <v>0</v>
      </c>
      <c r="I100" s="339">
        <f t="shared" si="11"/>
        <v>0</v>
      </c>
      <c r="J100" s="124"/>
      <c r="K100" s="124"/>
    </row>
    <row r="101" spans="1:11" s="12" customFormat="1" ht="31.5" hidden="1">
      <c r="A101" s="308" t="s">
        <v>89</v>
      </c>
      <c r="B101" s="258">
        <v>925</v>
      </c>
      <c r="C101" s="242" t="s">
        <v>19</v>
      </c>
      <c r="D101" s="242" t="s">
        <v>18</v>
      </c>
      <c r="E101" s="309" t="s">
        <v>125</v>
      </c>
      <c r="F101" s="340" t="s">
        <v>28</v>
      </c>
      <c r="G101" s="396">
        <v>0</v>
      </c>
      <c r="H101" s="157">
        <v>0</v>
      </c>
      <c r="I101" s="202">
        <v>0</v>
      </c>
      <c r="J101" s="124"/>
      <c r="K101" s="124"/>
    </row>
    <row r="102" spans="1:11" s="12" customFormat="1" ht="47.25">
      <c r="A102" s="341" t="s">
        <v>148</v>
      </c>
      <c r="B102" s="342">
        <v>925</v>
      </c>
      <c r="C102" s="274" t="s">
        <v>19</v>
      </c>
      <c r="D102" s="274" t="s">
        <v>18</v>
      </c>
      <c r="E102" s="343" t="s">
        <v>149</v>
      </c>
      <c r="F102" s="343"/>
      <c r="G102" s="166">
        <f>G103</f>
        <v>30000</v>
      </c>
      <c r="H102" s="344">
        <f>H103</f>
        <v>0</v>
      </c>
      <c r="I102" s="345">
        <f>I103</f>
        <v>50000</v>
      </c>
      <c r="J102" s="124"/>
      <c r="K102" s="124"/>
    </row>
    <row r="103" spans="1:11" ht="31.5">
      <c r="A103" s="346" t="s">
        <v>150</v>
      </c>
      <c r="B103" s="342">
        <v>925</v>
      </c>
      <c r="C103" s="274" t="s">
        <v>19</v>
      </c>
      <c r="D103" s="274" t="s">
        <v>18</v>
      </c>
      <c r="E103" s="347" t="s">
        <v>151</v>
      </c>
      <c r="F103" s="347"/>
      <c r="G103" s="170">
        <f>G104+G106</f>
        <v>30000</v>
      </c>
      <c r="H103" s="348">
        <f>H104+H106</f>
        <v>0</v>
      </c>
      <c r="I103" s="349">
        <f>I104+I106</f>
        <v>50000</v>
      </c>
      <c r="J103" s="124"/>
      <c r="K103" s="124"/>
    </row>
    <row r="104" spans="1:11" ht="31.5">
      <c r="A104" s="346" t="s">
        <v>150</v>
      </c>
      <c r="B104" s="342">
        <v>925</v>
      </c>
      <c r="C104" s="274" t="s">
        <v>19</v>
      </c>
      <c r="D104" s="274" t="s">
        <v>18</v>
      </c>
      <c r="E104" s="350" t="s">
        <v>152</v>
      </c>
      <c r="F104" s="350"/>
      <c r="G104" s="173">
        <f>G105</f>
        <v>30000</v>
      </c>
      <c r="H104" s="351">
        <f>H105</f>
        <v>0</v>
      </c>
      <c r="I104" s="352">
        <f>I105</f>
        <v>0</v>
      </c>
      <c r="J104" s="124"/>
      <c r="K104" s="124"/>
    </row>
    <row r="105" spans="1:11" ht="31.5">
      <c r="A105" s="353" t="s">
        <v>89</v>
      </c>
      <c r="B105" s="342">
        <v>925</v>
      </c>
      <c r="C105" s="274" t="s">
        <v>19</v>
      </c>
      <c r="D105" s="274" t="s">
        <v>18</v>
      </c>
      <c r="E105" s="350" t="s">
        <v>152</v>
      </c>
      <c r="F105" s="354" t="s">
        <v>28</v>
      </c>
      <c r="G105" s="177">
        <v>30000</v>
      </c>
      <c r="H105" s="355">
        <v>0</v>
      </c>
      <c r="I105" s="356">
        <v>0</v>
      </c>
      <c r="J105" s="124"/>
      <c r="K105" s="124"/>
    </row>
    <row r="106" spans="1:11" ht="78.75">
      <c r="A106" s="357" t="s">
        <v>156</v>
      </c>
      <c r="B106" s="258">
        <v>925</v>
      </c>
      <c r="C106" s="242" t="s">
        <v>19</v>
      </c>
      <c r="D106" s="242" t="s">
        <v>18</v>
      </c>
      <c r="E106" s="358" t="s">
        <v>157</v>
      </c>
      <c r="F106" s="359"/>
      <c r="G106" s="224">
        <f>G107</f>
        <v>0</v>
      </c>
      <c r="H106" s="360">
        <f>H107</f>
        <v>0</v>
      </c>
      <c r="I106" s="361">
        <f>I107</f>
        <v>50000</v>
      </c>
      <c r="J106" s="124"/>
      <c r="K106" s="124"/>
    </row>
    <row r="107" spans="1:11" ht="31.5">
      <c r="A107" s="362" t="s">
        <v>89</v>
      </c>
      <c r="B107" s="258">
        <v>925</v>
      </c>
      <c r="C107" s="242" t="s">
        <v>19</v>
      </c>
      <c r="D107" s="242" t="s">
        <v>18</v>
      </c>
      <c r="E107" s="358" t="s">
        <v>157</v>
      </c>
      <c r="F107" s="359" t="s">
        <v>28</v>
      </c>
      <c r="G107" s="224">
        <v>0</v>
      </c>
      <c r="H107" s="360">
        <v>0</v>
      </c>
      <c r="I107" s="361">
        <v>50000</v>
      </c>
      <c r="J107" s="124"/>
      <c r="K107" s="124"/>
    </row>
    <row r="108" spans="1:11" ht="15.75">
      <c r="A108" s="240" t="s">
        <v>48</v>
      </c>
      <c r="B108" s="251">
        <v>925</v>
      </c>
      <c r="C108" s="243" t="s">
        <v>19</v>
      </c>
      <c r="D108" s="242" t="s">
        <v>18</v>
      </c>
      <c r="E108" s="243" t="s">
        <v>49</v>
      </c>
      <c r="F108" s="242"/>
      <c r="G108" s="47">
        <f>G109+G111</f>
        <v>982795.04</v>
      </c>
      <c r="H108" s="150">
        <f>H109+H111</f>
        <v>959087</v>
      </c>
      <c r="I108" s="194">
        <f>I109+I111</f>
        <v>567580</v>
      </c>
      <c r="J108" s="124"/>
      <c r="K108" s="124"/>
    </row>
    <row r="109" spans="1:11" ht="31.5">
      <c r="A109" s="240" t="s">
        <v>95</v>
      </c>
      <c r="B109" s="251">
        <v>925</v>
      </c>
      <c r="C109" s="243" t="s">
        <v>19</v>
      </c>
      <c r="D109" s="242" t="s">
        <v>18</v>
      </c>
      <c r="E109" s="243" t="s">
        <v>67</v>
      </c>
      <c r="F109" s="242"/>
      <c r="G109" s="71">
        <f>G110</f>
        <v>982795.04</v>
      </c>
      <c r="H109" s="180">
        <f>H110</f>
        <v>959087</v>
      </c>
      <c r="I109" s="363">
        <f>I110</f>
        <v>567580</v>
      </c>
      <c r="J109" s="124"/>
      <c r="K109" s="124"/>
    </row>
    <row r="110" spans="1:11" ht="32.25" thickBot="1">
      <c r="A110" s="240" t="s">
        <v>89</v>
      </c>
      <c r="B110" s="252">
        <v>925</v>
      </c>
      <c r="C110" s="253" t="s">
        <v>19</v>
      </c>
      <c r="D110" s="253" t="s">
        <v>18</v>
      </c>
      <c r="E110" s="253" t="s">
        <v>67</v>
      </c>
      <c r="F110" s="253" t="s">
        <v>28</v>
      </c>
      <c r="G110" s="402">
        <v>982795.04</v>
      </c>
      <c r="H110" s="179">
        <v>959087</v>
      </c>
      <c r="I110" s="364">
        <v>567580</v>
      </c>
      <c r="J110" s="124"/>
      <c r="K110" s="124"/>
    </row>
    <row r="111" spans="1:11" ht="94.5" hidden="1">
      <c r="A111" s="287" t="s">
        <v>87</v>
      </c>
      <c r="B111" s="252">
        <v>925</v>
      </c>
      <c r="C111" s="242" t="s">
        <v>19</v>
      </c>
      <c r="D111" s="242" t="s">
        <v>18</v>
      </c>
      <c r="E111" s="243" t="s">
        <v>101</v>
      </c>
      <c r="F111" s="242"/>
      <c r="G111" s="47">
        <f>G112</f>
        <v>0</v>
      </c>
      <c r="H111" s="150">
        <f>H112</f>
        <v>0</v>
      </c>
      <c r="I111" s="194">
        <f>I112</f>
        <v>0</v>
      </c>
      <c r="J111" s="124"/>
      <c r="K111" s="124"/>
    </row>
    <row r="112" spans="1:11" ht="32.25" hidden="1" thickBot="1">
      <c r="A112" s="288" t="s">
        <v>89</v>
      </c>
      <c r="B112" s="252">
        <v>925</v>
      </c>
      <c r="C112" s="242" t="s">
        <v>19</v>
      </c>
      <c r="D112" s="242" t="s">
        <v>18</v>
      </c>
      <c r="E112" s="243" t="s">
        <v>101</v>
      </c>
      <c r="F112" s="242" t="s">
        <v>28</v>
      </c>
      <c r="G112" s="47">
        <v>0</v>
      </c>
      <c r="H112" s="150">
        <v>0</v>
      </c>
      <c r="I112" s="191">
        <v>0</v>
      </c>
      <c r="J112" s="124"/>
      <c r="K112" s="124"/>
    </row>
    <row r="113" spans="1:11" ht="16.5" thickBot="1">
      <c r="A113" s="233" t="s">
        <v>68</v>
      </c>
      <c r="B113" s="235" t="s">
        <v>0</v>
      </c>
      <c r="C113" s="266" t="s">
        <v>38</v>
      </c>
      <c r="D113" s="292" t="s">
        <v>86</v>
      </c>
      <c r="E113" s="324"/>
      <c r="F113" s="325"/>
      <c r="G113" s="63">
        <f>G114</f>
        <v>199660</v>
      </c>
      <c r="H113" s="148">
        <f t="shared" ref="H113:I116" si="12">H114</f>
        <v>199660</v>
      </c>
      <c r="I113" s="207">
        <f t="shared" si="12"/>
        <v>199660</v>
      </c>
      <c r="J113" s="124"/>
      <c r="K113" s="124"/>
    </row>
    <row r="114" spans="1:11" ht="15.75">
      <c r="A114" s="245" t="s">
        <v>39</v>
      </c>
      <c r="B114" s="365">
        <v>925</v>
      </c>
      <c r="C114" s="286" t="s">
        <v>38</v>
      </c>
      <c r="D114" s="248" t="s">
        <v>12</v>
      </c>
      <c r="E114" s="243"/>
      <c r="F114" s="248"/>
      <c r="G114" s="42">
        <f>G115</f>
        <v>199660</v>
      </c>
      <c r="H114" s="149">
        <f t="shared" si="12"/>
        <v>199660</v>
      </c>
      <c r="I114" s="193">
        <f t="shared" si="12"/>
        <v>199660</v>
      </c>
      <c r="J114" s="124"/>
      <c r="K114" s="124"/>
    </row>
    <row r="115" spans="1:11" ht="15.75">
      <c r="A115" s="240" t="s">
        <v>48</v>
      </c>
      <c r="B115" s="296">
        <v>925</v>
      </c>
      <c r="C115" s="243" t="s">
        <v>38</v>
      </c>
      <c r="D115" s="242" t="s">
        <v>12</v>
      </c>
      <c r="E115" s="243" t="s">
        <v>49</v>
      </c>
      <c r="F115" s="242"/>
      <c r="G115" s="47">
        <f>G116</f>
        <v>199660</v>
      </c>
      <c r="H115" s="150">
        <f t="shared" si="12"/>
        <v>199660</v>
      </c>
      <c r="I115" s="191">
        <f t="shared" si="12"/>
        <v>199660</v>
      </c>
      <c r="J115" s="124"/>
      <c r="K115" s="124"/>
    </row>
    <row r="116" spans="1:11" ht="15.75">
      <c r="A116" s="240" t="s">
        <v>40</v>
      </c>
      <c r="B116" s="296">
        <v>925</v>
      </c>
      <c r="C116" s="243" t="s">
        <v>38</v>
      </c>
      <c r="D116" s="242" t="s">
        <v>12</v>
      </c>
      <c r="E116" s="243" t="s">
        <v>69</v>
      </c>
      <c r="F116" s="242"/>
      <c r="G116" s="47">
        <f>G117</f>
        <v>199660</v>
      </c>
      <c r="H116" s="150">
        <f t="shared" si="12"/>
        <v>199660</v>
      </c>
      <c r="I116" s="191">
        <f t="shared" si="12"/>
        <v>199660</v>
      </c>
      <c r="J116" s="124"/>
      <c r="K116" s="124"/>
    </row>
    <row r="117" spans="1:11" ht="24.75" customHeight="1" thickBot="1">
      <c r="A117" s="259" t="s">
        <v>42</v>
      </c>
      <c r="B117" s="296">
        <v>925</v>
      </c>
      <c r="C117" s="243" t="s">
        <v>38</v>
      </c>
      <c r="D117" s="242" t="s">
        <v>12</v>
      </c>
      <c r="E117" s="243" t="s">
        <v>69</v>
      </c>
      <c r="F117" s="242" t="s">
        <v>41</v>
      </c>
      <c r="G117" s="47">
        <v>199660</v>
      </c>
      <c r="H117" s="150">
        <v>199660</v>
      </c>
      <c r="I117" s="191">
        <v>199660</v>
      </c>
      <c r="J117" s="124"/>
      <c r="K117" s="124"/>
    </row>
    <row r="118" spans="1:11" ht="16.5" hidden="1" thickBot="1">
      <c r="A118" s="233" t="s">
        <v>105</v>
      </c>
      <c r="B118" s="235" t="s">
        <v>0</v>
      </c>
      <c r="C118" s="266" t="s">
        <v>60</v>
      </c>
      <c r="D118" s="292" t="s">
        <v>86</v>
      </c>
      <c r="E118" s="366"/>
      <c r="F118" s="292"/>
      <c r="G118" s="390">
        <f t="shared" ref="G118:I121" si="13">G119</f>
        <v>0</v>
      </c>
      <c r="H118" s="148">
        <f t="shared" si="13"/>
        <v>0</v>
      </c>
      <c r="I118" s="207">
        <f t="shared" si="13"/>
        <v>0</v>
      </c>
      <c r="J118" s="124"/>
      <c r="K118" s="124"/>
    </row>
    <row r="119" spans="1:11" ht="15.75" hidden="1">
      <c r="A119" s="245" t="s">
        <v>106</v>
      </c>
      <c r="B119" s="365">
        <v>925</v>
      </c>
      <c r="C119" s="286" t="s">
        <v>60</v>
      </c>
      <c r="D119" s="248" t="s">
        <v>12</v>
      </c>
      <c r="E119" s="243"/>
      <c r="F119" s="248"/>
      <c r="G119" s="403">
        <f t="shared" si="13"/>
        <v>0</v>
      </c>
      <c r="H119" s="184">
        <f t="shared" si="13"/>
        <v>0</v>
      </c>
      <c r="I119" s="193">
        <f t="shared" si="13"/>
        <v>0</v>
      </c>
      <c r="J119" s="124"/>
      <c r="K119" s="124"/>
    </row>
    <row r="120" spans="1:11" ht="15.75" hidden="1">
      <c r="A120" s="240" t="s">
        <v>48</v>
      </c>
      <c r="B120" s="296">
        <v>925</v>
      </c>
      <c r="C120" s="243" t="s">
        <v>60</v>
      </c>
      <c r="D120" s="242" t="s">
        <v>12</v>
      </c>
      <c r="E120" s="243" t="s">
        <v>49</v>
      </c>
      <c r="F120" s="242"/>
      <c r="G120" s="404">
        <f t="shared" si="13"/>
        <v>0</v>
      </c>
      <c r="H120" s="150">
        <f t="shared" si="13"/>
        <v>0</v>
      </c>
      <c r="I120" s="191">
        <f t="shared" si="13"/>
        <v>0</v>
      </c>
      <c r="J120" s="124"/>
      <c r="K120" s="124"/>
    </row>
    <row r="121" spans="1:11" ht="47.25" hidden="1">
      <c r="A121" s="240" t="s">
        <v>107</v>
      </c>
      <c r="B121" s="296">
        <v>925</v>
      </c>
      <c r="C121" s="243" t="s">
        <v>60</v>
      </c>
      <c r="D121" s="242" t="s">
        <v>12</v>
      </c>
      <c r="E121" s="243" t="s">
        <v>108</v>
      </c>
      <c r="F121" s="242"/>
      <c r="G121" s="404">
        <f t="shared" si="13"/>
        <v>0</v>
      </c>
      <c r="H121" s="150">
        <f t="shared" si="13"/>
        <v>0</v>
      </c>
      <c r="I121" s="191">
        <f t="shared" si="13"/>
        <v>0</v>
      </c>
      <c r="J121" s="124"/>
      <c r="K121" s="124"/>
    </row>
    <row r="122" spans="1:11" ht="32.25" hidden="1" thickBot="1">
      <c r="A122" s="288" t="s">
        <v>89</v>
      </c>
      <c r="B122" s="296">
        <v>925</v>
      </c>
      <c r="C122" s="243" t="s">
        <v>60</v>
      </c>
      <c r="D122" s="242" t="s">
        <v>12</v>
      </c>
      <c r="E122" s="243" t="s">
        <v>108</v>
      </c>
      <c r="F122" s="242" t="s">
        <v>28</v>
      </c>
      <c r="G122" s="404">
        <v>0</v>
      </c>
      <c r="H122" s="181">
        <v>0</v>
      </c>
      <c r="I122" s="191">
        <v>0</v>
      </c>
      <c r="J122" s="124"/>
      <c r="K122" s="124"/>
    </row>
    <row r="123" spans="1:11" ht="16.5" hidden="1" thickBot="1">
      <c r="A123" s="367" t="s">
        <v>48</v>
      </c>
      <c r="B123" s="235" t="s">
        <v>0</v>
      </c>
      <c r="C123" s="368" t="s">
        <v>26</v>
      </c>
      <c r="D123" s="269" t="s">
        <v>86</v>
      </c>
      <c r="E123" s="369"/>
      <c r="F123" s="370"/>
      <c r="G123" s="405">
        <f t="shared" ref="G123:I125" si="14">G124</f>
        <v>0</v>
      </c>
      <c r="H123" s="182">
        <f t="shared" si="14"/>
        <v>0</v>
      </c>
      <c r="I123" s="207">
        <f t="shared" si="14"/>
        <v>0</v>
      </c>
    </row>
    <row r="124" spans="1:11" ht="15.75" hidden="1">
      <c r="A124" s="371" t="s">
        <v>37</v>
      </c>
      <c r="B124" s="294">
        <v>925</v>
      </c>
      <c r="C124" s="372" t="s">
        <v>26</v>
      </c>
      <c r="D124" s="373" t="s">
        <v>26</v>
      </c>
      <c r="E124" s="374"/>
      <c r="F124" s="275"/>
      <c r="G124" s="42">
        <f t="shared" si="14"/>
        <v>0</v>
      </c>
      <c r="H124" s="149">
        <f t="shared" si="14"/>
        <v>0</v>
      </c>
      <c r="I124" s="195">
        <f t="shared" si="14"/>
        <v>0</v>
      </c>
    </row>
    <row r="125" spans="1:11" ht="15.75" hidden="1">
      <c r="A125" s="375" t="s">
        <v>48</v>
      </c>
      <c r="B125" s="296">
        <v>925</v>
      </c>
      <c r="C125" s="376" t="s">
        <v>26</v>
      </c>
      <c r="D125" s="274" t="s">
        <v>26</v>
      </c>
      <c r="E125" s="243" t="s">
        <v>49</v>
      </c>
      <c r="F125" s="275"/>
      <c r="G125" s="47">
        <f t="shared" si="14"/>
        <v>0</v>
      </c>
      <c r="H125" s="150">
        <f t="shared" si="14"/>
        <v>0</v>
      </c>
      <c r="I125" s="194">
        <f t="shared" si="14"/>
        <v>0</v>
      </c>
    </row>
    <row r="126" spans="1:11" ht="15.75" hidden="1">
      <c r="A126" s="377" t="s">
        <v>37</v>
      </c>
      <c r="B126" s="296">
        <v>925</v>
      </c>
      <c r="C126" s="376" t="s">
        <v>26</v>
      </c>
      <c r="D126" s="274" t="s">
        <v>26</v>
      </c>
      <c r="E126" s="277" t="s">
        <v>71</v>
      </c>
      <c r="F126" s="275"/>
      <c r="G126" s="47">
        <f>G127</f>
        <v>0</v>
      </c>
      <c r="H126" s="150">
        <f>H127</f>
        <v>0</v>
      </c>
      <c r="I126" s="194">
        <f>I127</f>
        <v>0</v>
      </c>
    </row>
    <row r="127" spans="1:11" ht="16.5" hidden="1" thickBot="1">
      <c r="A127" s="378" t="s">
        <v>96</v>
      </c>
      <c r="B127" s="320">
        <v>925</v>
      </c>
      <c r="C127" s="379" t="s">
        <v>26</v>
      </c>
      <c r="D127" s="280" t="s">
        <v>26</v>
      </c>
      <c r="E127" s="277" t="s">
        <v>71</v>
      </c>
      <c r="F127" s="281" t="s">
        <v>85</v>
      </c>
      <c r="G127" s="55">
        <v>0</v>
      </c>
      <c r="H127" s="181">
        <v>0</v>
      </c>
      <c r="I127" s="227">
        <v>0</v>
      </c>
    </row>
    <row r="128" spans="1:11" ht="16.5" thickBot="1">
      <c r="A128" s="380" t="s">
        <v>70</v>
      </c>
      <c r="B128" s="235"/>
      <c r="C128" s="266"/>
      <c r="D128" s="235"/>
      <c r="E128" s="266"/>
      <c r="F128" s="235"/>
      <c r="G128" s="406">
        <f>G14+G28</f>
        <v>4946940.04</v>
      </c>
      <c r="H128" s="183">
        <f>H14+H28</f>
        <v>4003809</v>
      </c>
      <c r="I128" s="228">
        <f>I14+I28</f>
        <v>3396882</v>
      </c>
    </row>
    <row r="129" spans="7:7">
      <c r="G129" s="124"/>
    </row>
    <row r="130" spans="7:7">
      <c r="G130" s="124"/>
    </row>
  </sheetData>
  <sheetProtection sheet="1"/>
  <mergeCells count="22">
    <mergeCell ref="C9:G9"/>
    <mergeCell ref="H9:I9"/>
    <mergeCell ref="D11:D12"/>
    <mergeCell ref="E11:E12"/>
    <mergeCell ref="G3:I3"/>
    <mergeCell ref="H4:I4"/>
    <mergeCell ref="H6:I6"/>
    <mergeCell ref="G8:I8"/>
    <mergeCell ref="G11:I11"/>
    <mergeCell ref="A10:I10"/>
    <mergeCell ref="A11:A12"/>
    <mergeCell ref="B11:B12"/>
    <mergeCell ref="F11:F12"/>
    <mergeCell ref="C6:G6"/>
    <mergeCell ref="C7:G7"/>
    <mergeCell ref="H7:I7"/>
    <mergeCell ref="C11:C12"/>
    <mergeCell ref="C1:G1"/>
    <mergeCell ref="C2:G2"/>
    <mergeCell ref="C4:G4"/>
    <mergeCell ref="H1:I1"/>
    <mergeCell ref="H2:I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6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A10" sqref="A10:E10"/>
    </sheetView>
  </sheetViews>
  <sheetFormatPr defaultRowHeight="15.75"/>
  <cols>
    <col min="1" max="1" width="35" style="126" customWidth="1"/>
    <col min="2" max="2" width="51" style="126" customWidth="1"/>
    <col min="3" max="3" width="13.5703125" style="126" customWidth="1"/>
    <col min="4" max="4" width="13.28515625" style="126" customWidth="1"/>
    <col min="5" max="5" width="13" style="126" customWidth="1"/>
    <col min="6" max="16384" width="9.140625" style="126"/>
  </cols>
  <sheetData>
    <row r="1" spans="1:5">
      <c r="A1" s="429"/>
      <c r="B1" s="429"/>
      <c r="D1" s="127"/>
      <c r="E1" s="128" t="s">
        <v>113</v>
      </c>
    </row>
    <row r="2" spans="1:5">
      <c r="A2" s="429"/>
      <c r="B2" s="429"/>
      <c r="D2" s="127"/>
      <c r="E2" s="128" t="s">
        <v>1</v>
      </c>
    </row>
    <row r="3" spans="1:5">
      <c r="A3" s="429"/>
      <c r="B3" s="429"/>
      <c r="C3" s="408" t="s">
        <v>44</v>
      </c>
      <c r="D3" s="408"/>
      <c r="E3" s="408"/>
    </row>
    <row r="4" spans="1:5">
      <c r="D4" s="129"/>
      <c r="E4" s="128" t="s">
        <v>160</v>
      </c>
    </row>
    <row r="5" spans="1:5">
      <c r="D5" s="129"/>
      <c r="E5" s="128"/>
    </row>
    <row r="6" spans="1:5">
      <c r="D6" s="127"/>
      <c r="E6" s="128" t="s">
        <v>126</v>
      </c>
    </row>
    <row r="7" spans="1:5">
      <c r="D7" s="127"/>
      <c r="E7" s="128" t="s">
        <v>1</v>
      </c>
    </row>
    <row r="8" spans="1:5">
      <c r="C8" s="408" t="s">
        <v>44</v>
      </c>
      <c r="D8" s="408"/>
      <c r="E8" s="408"/>
    </row>
    <row r="9" spans="1:5">
      <c r="A9" s="130"/>
      <c r="B9" s="131"/>
      <c r="D9" s="129"/>
      <c r="E9" s="128" t="s">
        <v>161</v>
      </c>
    </row>
    <row r="10" spans="1:5" ht="53.25" customHeight="1">
      <c r="A10" s="430" t="s">
        <v>159</v>
      </c>
      <c r="B10" s="430"/>
      <c r="C10" s="430"/>
      <c r="D10" s="430"/>
      <c r="E10" s="430"/>
    </row>
    <row r="11" spans="1:5">
      <c r="A11" s="130"/>
      <c r="B11" s="381"/>
      <c r="C11" s="382"/>
      <c r="D11" s="383"/>
    </row>
    <row r="12" spans="1:5" s="132" customFormat="1" ht="66.75" customHeight="1">
      <c r="A12" s="426" t="s">
        <v>127</v>
      </c>
      <c r="B12" s="427" t="s">
        <v>128</v>
      </c>
      <c r="C12" s="428" t="s">
        <v>25</v>
      </c>
      <c r="D12" s="428"/>
      <c r="E12" s="428"/>
    </row>
    <row r="13" spans="1:5" s="132" customFormat="1" ht="34.5" customHeight="1">
      <c r="A13" s="426"/>
      <c r="B13" s="427"/>
      <c r="C13" s="384">
        <v>2024</v>
      </c>
      <c r="D13" s="384">
        <v>2025</v>
      </c>
      <c r="E13" s="384">
        <v>2026</v>
      </c>
    </row>
    <row r="14" spans="1:5" ht="38.25" customHeight="1">
      <c r="A14" s="385"/>
      <c r="B14" s="386" t="s">
        <v>129</v>
      </c>
      <c r="C14" s="387">
        <f>C15</f>
        <v>57462.04</v>
      </c>
      <c r="D14" s="387">
        <f>D15</f>
        <v>0</v>
      </c>
      <c r="E14" s="387">
        <f>E15</f>
        <v>0</v>
      </c>
    </row>
    <row r="15" spans="1:5" ht="31.5">
      <c r="A15" s="388" t="s">
        <v>130</v>
      </c>
      <c r="B15" s="134" t="s">
        <v>131</v>
      </c>
      <c r="C15" s="135">
        <v>57462.04</v>
      </c>
      <c r="D15" s="135">
        <v>0</v>
      </c>
      <c r="E15" s="135">
        <v>0</v>
      </c>
    </row>
    <row r="16" spans="1:5" ht="30" hidden="1" customHeight="1">
      <c r="A16" s="136" t="s">
        <v>132</v>
      </c>
      <c r="B16" s="137" t="s">
        <v>133</v>
      </c>
      <c r="C16" s="138">
        <f>C17</f>
        <v>0</v>
      </c>
    </row>
    <row r="17" spans="1:3" ht="27" hidden="1" customHeight="1">
      <c r="A17" s="139" t="s">
        <v>134</v>
      </c>
      <c r="B17" s="140" t="s">
        <v>135</v>
      </c>
      <c r="C17" s="141">
        <f>C18</f>
        <v>0</v>
      </c>
    </row>
    <row r="18" spans="1:3" ht="32.25" hidden="1" customHeight="1">
      <c r="A18" s="139" t="s">
        <v>136</v>
      </c>
      <c r="B18" s="142" t="s">
        <v>137</v>
      </c>
      <c r="C18" s="141">
        <f>C19</f>
        <v>0</v>
      </c>
    </row>
    <row r="19" spans="1:3" ht="32.25" hidden="1" customHeight="1">
      <c r="A19" s="133" t="s">
        <v>138</v>
      </c>
      <c r="B19" s="142" t="s">
        <v>139</v>
      </c>
      <c r="C19" s="141">
        <v>0</v>
      </c>
    </row>
    <row r="20" spans="1:3" ht="23.25" hidden="1" customHeight="1">
      <c r="A20" s="136" t="s">
        <v>140</v>
      </c>
      <c r="B20" s="137" t="s">
        <v>141</v>
      </c>
      <c r="C20" s="143">
        <v>0</v>
      </c>
    </row>
    <row r="21" spans="1:3" ht="24.75" hidden="1" customHeight="1">
      <c r="A21" s="139" t="s">
        <v>142</v>
      </c>
      <c r="B21" s="140" t="s">
        <v>143</v>
      </c>
      <c r="C21" s="143">
        <v>0</v>
      </c>
    </row>
    <row r="22" spans="1:3" ht="27" hidden="1" customHeight="1">
      <c r="A22" s="139" t="s">
        <v>144</v>
      </c>
      <c r="B22" s="142" t="s">
        <v>145</v>
      </c>
      <c r="C22" s="144">
        <v>0</v>
      </c>
    </row>
    <row r="23" spans="1:3" ht="31.5" hidden="1" customHeight="1">
      <c r="A23" s="145" t="s">
        <v>146</v>
      </c>
      <c r="B23" s="146" t="s">
        <v>147</v>
      </c>
      <c r="C23" s="147">
        <v>0</v>
      </c>
    </row>
    <row r="24" spans="1:3">
      <c r="C24" s="125"/>
    </row>
  </sheetData>
  <mergeCells count="9">
    <mergeCell ref="A12:A13"/>
    <mergeCell ref="B12:B13"/>
    <mergeCell ref="C12:E12"/>
    <mergeCell ref="A1:B1"/>
    <mergeCell ref="A2:B2"/>
    <mergeCell ref="A3:B3"/>
    <mergeCell ref="C3:E3"/>
    <mergeCell ref="C8:E8"/>
    <mergeCell ref="A10:E10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>Финансовое управление МФ РК в Корткеросском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Панюкова С.А.</dc:creator>
  <cp:lastModifiedBy>Ведущий специалист</cp:lastModifiedBy>
  <cp:lastPrinted>2024-01-17T10:19:22Z</cp:lastPrinted>
  <dcterms:created xsi:type="dcterms:W3CDTF">2006-11-24T05:19:58Z</dcterms:created>
  <dcterms:modified xsi:type="dcterms:W3CDTF">2024-01-17T10:20:25Z</dcterms:modified>
</cp:coreProperties>
</file>